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70" activeTab="0"/>
  </bookViews>
  <sheets>
    <sheet name="NAM 2019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<sst xmlns="http://schemas.openxmlformats.org/spreadsheetml/2006/main" count="343" uniqueCount="236">
  <si>
    <t>Chỉ tiêu</t>
  </si>
  <si>
    <t>Đơn vị tính</t>
  </si>
  <si>
    <t>Kế hoạch năm 2019</t>
  </si>
  <si>
    <t>I</t>
  </si>
  <si>
    <t>QUẢN LÝ VĂN HÓA</t>
  </si>
  <si>
    <t>II</t>
  </si>
  <si>
    <t>QUẢN LÝ DI SẢN VĂN HÓA</t>
  </si>
  <si>
    <t>III.</t>
  </si>
  <si>
    <t>Tỷ lệ người luyện tập thể dục thể thao thường xuyên</t>
  </si>
  <si>
    <t>Tỷ lệ gia đình tập luyện thể dục thể thao thường xuyên</t>
  </si>
  <si>
    <t>Tỷ lệ trường học đảm bảo giáo dục thể chất</t>
  </si>
  <si>
    <t>%</t>
  </si>
  <si>
    <t>IV</t>
  </si>
  <si>
    <t>THỂ THAO THÀNH TÍCH CAO</t>
  </si>
  <si>
    <t>Đăng cai tổ chức các giải thể thao toàn quốc</t>
  </si>
  <si>
    <t>V</t>
  </si>
  <si>
    <t>QUẢN LÝ DU LỊCH</t>
  </si>
  <si>
    <t>Tổng số lượt khách du lịch</t>
  </si>
  <si>
    <t>Tổng doanh thu du lịch</t>
  </si>
  <si>
    <t>Tỷ đồng</t>
  </si>
  <si>
    <t>VI</t>
  </si>
  <si>
    <t>In panô</t>
  </si>
  <si>
    <t>In băng rôn</t>
  </si>
  <si>
    <t>Trang trí khánh tiết</t>
  </si>
  <si>
    <t>Cờ phướn</t>
  </si>
  <si>
    <t xml:space="preserve">Tổ chức triển lãm </t>
  </si>
  <si>
    <t>Tuyên truyền tại chỗ và xe loa</t>
  </si>
  <si>
    <t>Xây dựng chương trình</t>
  </si>
  <si>
    <t>Tổng số buổi biểu diễn</t>
  </si>
  <si>
    <t>Tổ chức Hội nghị</t>
  </si>
  <si>
    <t>Tham gia các cuộc Liên hoan ngoài tỉnh</t>
  </si>
  <si>
    <t>Mở lớp bồi dưỡng nghiệp vụ cơ sở</t>
  </si>
  <si>
    <t>Số lượng CLB</t>
  </si>
  <si>
    <t>XÂY DỰNG NẾP SỐNG VĂN HÓA VÀ GIA ĐÌNH</t>
  </si>
  <si>
    <t>VII</t>
  </si>
  <si>
    <t>BẢO TÀNG TỈNH</t>
  </si>
  <si>
    <t>VIII</t>
  </si>
  <si>
    <t>THƯ VIỆN TỈNH</t>
  </si>
  <si>
    <t>IX</t>
  </si>
  <si>
    <t>BAN QUẢN LÝ DI TÍCH</t>
  </si>
  <si>
    <t>X</t>
  </si>
  <si>
    <t>XI</t>
  </si>
  <si>
    <t>TRUNG TÂM PHÁT HÀNH PHIM VÀ CHIẾU BÓNG</t>
  </si>
  <si>
    <t>Số di tích được công nhận xếp hạng mới</t>
  </si>
  <si>
    <t>Di tích</t>
  </si>
  <si>
    <t>Cuộc</t>
  </si>
  <si>
    <t>Tổ chức cắm mốc di tích</t>
  </si>
  <si>
    <t>Hoạt động thu phí dịch vụ</t>
  </si>
  <si>
    <t>Triệu đồng</t>
  </si>
  <si>
    <t>Phục vụ khách tham quan di tích</t>
  </si>
  <si>
    <t>Tổ chức trưng bày tại di tích</t>
  </si>
  <si>
    <t>Tổ chức các đợt phim</t>
  </si>
  <si>
    <t>Đợt</t>
  </si>
  <si>
    <t>Tổ chức Dạ hội điện ảnh</t>
  </si>
  <si>
    <t>Chiếu phim lưu động</t>
  </si>
  <si>
    <t>lượt</t>
  </si>
  <si>
    <t>Chiếu phim tại Rạp</t>
  </si>
  <si>
    <t>Suất</t>
  </si>
  <si>
    <t>Số lượt khán giả xem</t>
  </si>
  <si>
    <t>Số lượt khán giả xem tại rạp</t>
  </si>
  <si>
    <t>Số lượng phim đã phát hành</t>
  </si>
  <si>
    <t>Số lượng chương trình dịch và lồng tiếng dân tộc</t>
  </si>
  <si>
    <t>Số lượng phim, đĩa cấp cho cơ sở</t>
  </si>
  <si>
    <t>XII</t>
  </si>
  <si>
    <t>ĐOÀN CA MÚA DÂN TỘC</t>
  </si>
  <si>
    <t>XIII</t>
  </si>
  <si>
    <t>TRUNG TÂM HUẤN LUYỆN VÀ THI ĐẤU TDTT</t>
  </si>
  <si>
    <t>XIV</t>
  </si>
  <si>
    <t>TRƯỜNG NĂNG KHIẾU TDTT</t>
  </si>
  <si>
    <t>XV</t>
  </si>
  <si>
    <t>TRUNG TÂM THÔNG TIN XÚC TIẾN DU LỊCH</t>
  </si>
  <si>
    <t>Lượt</t>
  </si>
  <si>
    <t>Tổng lượt khách tham quan Bảo tàng</t>
  </si>
  <si>
    <t>Tổ chức trưng bày</t>
  </si>
  <si>
    <t xml:space="preserve">Tổng thu </t>
  </si>
  <si>
    <t>Buổi</t>
  </si>
  <si>
    <t xml:space="preserve">Tổng số buổi biểu diễn </t>
  </si>
  <si>
    <t>Chương trình</t>
  </si>
  <si>
    <t>Tham gia các hoạt động biểu diễn nghệ thuật chuyên nghiệp toàn quốc</t>
  </si>
  <si>
    <t>Sáng tác tác phẩm mới:</t>
  </si>
  <si>
    <t>Tác phẩm nâng cao</t>
  </si>
  <si>
    <t>Tổng số vận động viên đào tạo</t>
  </si>
  <si>
    <t>Số lượng VĐV tuyển sinh mới</t>
  </si>
  <si>
    <t>Chuyển giao vận động viên lên Đội tuyển</t>
  </si>
  <si>
    <t>Tham gia các giải thể thao toàn quốc, khu vực</t>
  </si>
  <si>
    <t>Số Huy chương đạt được tại các giải thể thao</t>
  </si>
  <si>
    <t>Huy chương Vàng</t>
  </si>
  <si>
    <t>Huy chương Bạc</t>
  </si>
  <si>
    <t>Huy chương Đồng</t>
  </si>
  <si>
    <t>Tổng số vận động viên huấn luyện</t>
  </si>
  <si>
    <t>Số lượng vận động viên đạt kiện tướng quốc gia</t>
  </si>
  <si>
    <t>Số lượng VĐV đạt cấp I</t>
  </si>
  <si>
    <t>Tham gia các giải thể thao quốc gia</t>
  </si>
  <si>
    <t>Số lượng VĐV được triệu tập vào Đội tuyển quốc gia</t>
  </si>
  <si>
    <t>Số xã đạt chuẩn văn hóa nông thôn mới</t>
  </si>
  <si>
    <t>Tỷ lệ thôn, buôn tổ dân phố đạt tiêu chuẩn văn hóa</t>
  </si>
  <si>
    <t>Tỷ lệ gia đình đạt tiêu chuẩn văn hóa</t>
  </si>
  <si>
    <t>Tỷ lệ cơ quan, đơn vị, doanh nghiệp đạt tiêu chuẩn văn hóa</t>
  </si>
  <si>
    <t>Tổ chức trưng bày, triển lãm sách</t>
  </si>
  <si>
    <t>Tổng số sách trong thư viện</t>
  </si>
  <si>
    <t>Số sách bổ sung</t>
  </si>
  <si>
    <t>Số thẻ cấp mới</t>
  </si>
  <si>
    <t>Tổng số ngày khách</t>
  </si>
  <si>
    <t>Tổ chức Liên hoan, Hội thi, Hội diễn</t>
  </si>
  <si>
    <t>+ Trưng bày chuyên đề</t>
  </si>
  <si>
    <t>+ Trưng bày lưu động</t>
  </si>
  <si>
    <t>Sưu tầm hiện vật, hình ảnh</t>
  </si>
  <si>
    <t>Số lượng các lớp năng khiếu</t>
  </si>
  <si>
    <t>Lớp</t>
  </si>
  <si>
    <t>CLB</t>
  </si>
  <si>
    <t>Tổng số lượt người truy cập Website của Trung tâm</t>
  </si>
  <si>
    <t xml:space="preserve">Quảng bá du lịch trên tạp chí Du lịch </t>
  </si>
  <si>
    <t>Quảng bá du lịch trên VTV hoặc HTV và phát triển maketing điện tử</t>
  </si>
  <si>
    <t>Tham gia các Chương trình Hội nghị, hội thảo về Du lịch</t>
  </si>
  <si>
    <t>Lần</t>
  </si>
  <si>
    <t>Tổ chức Đoàn nghiên cứu khảo sát, kết nối du lịch trong nước</t>
  </si>
  <si>
    <t>Tổ chức Đoàn nghiên cứu khảo sát, kết nối du lịch nước ngoài</t>
  </si>
  <si>
    <t>Tác phẩm</t>
  </si>
  <si>
    <t>160- 180</t>
  </si>
  <si>
    <t>8 đến 10</t>
  </si>
  <si>
    <t>16 đến 18</t>
  </si>
  <si>
    <t>6 đến 8</t>
  </si>
  <si>
    <t>Tổng số bản sách luân chuyển</t>
  </si>
  <si>
    <t>+ Cấp tỉnh</t>
  </si>
  <si>
    <t>+ Khách quốc tế</t>
  </si>
  <si>
    <t>+ Khách trong nước</t>
  </si>
  <si>
    <t>+ Khách nội địa</t>
  </si>
  <si>
    <t>+ Phục vụ cơ sở và nhân dân trong tỉnh</t>
  </si>
  <si>
    <t>+ Phục vụ nhiệm vụ chính trị</t>
  </si>
  <si>
    <t>+ Phối hợp biểu diễn (chương trình Cồng chiêng phục vụ du khách, nhân dân và chương trình phục vụ Hội nghị các cơ quan ban ngành</t>
  </si>
  <si>
    <t>Dàn dựng Chương trình mới</t>
  </si>
  <si>
    <t>Dàn dựng Chương trình nâng cao</t>
  </si>
  <si>
    <t xml:space="preserve">+ Phục vụ khác (Tổ chức biểu diễn các sự kiện)  </t>
  </si>
  <si>
    <t>VĐV</t>
  </si>
  <si>
    <t>HC</t>
  </si>
  <si>
    <t>Cái</t>
  </si>
  <si>
    <t>Học viên</t>
  </si>
  <si>
    <t>Trình diễn các nghi lễ, lễ hội truyền thống</t>
  </si>
  <si>
    <t>Cấp chiêng cho buôn đồng bào dân tộc thiểu số</t>
  </si>
  <si>
    <t>Cấp trang phục truyền thống cho đội nghệ nhân tiêu biểu trên địa bàn tỉnh</t>
  </si>
  <si>
    <t>Số phường, thị trấn đạt chuẩn văn minh đô thị</t>
  </si>
  <si>
    <t>Phim</t>
  </si>
  <si>
    <t>Đĩa</t>
  </si>
  <si>
    <t>In, phát hành Bản tin VHTTDL</t>
  </si>
  <si>
    <t>Tập huấn</t>
  </si>
  <si>
    <t>Tham gia liên hoan, hội thi, hội diễn (ngoài tỉnh)</t>
  </si>
  <si>
    <t>Bản</t>
  </si>
  <si>
    <t>Trình diễn đúc chiêng</t>
  </si>
  <si>
    <t>Nghi lễ</t>
  </si>
  <si>
    <t xml:space="preserve">Đợt </t>
  </si>
  <si>
    <t>Tập huấn nghiệp vụ</t>
  </si>
  <si>
    <t xml:space="preserve">Số môn đào tạo </t>
  </si>
  <si>
    <t>70 đến 80</t>
  </si>
  <si>
    <t>8 đến 10</t>
  </si>
  <si>
    <t>Đội bóng đá nhi đồng</t>
  </si>
  <si>
    <t>Vòng Tứ kết</t>
  </si>
  <si>
    <t>Môn</t>
  </si>
  <si>
    <t>QUẢN LÝ THỂ DỤC THỂ THAO</t>
  </si>
  <si>
    <t>Thẻ</t>
  </si>
  <si>
    <t>Tấm</t>
  </si>
  <si>
    <t>Số môn đào tạo</t>
  </si>
  <si>
    <t xml:space="preserve"> 60 - 70</t>
  </si>
  <si>
    <t>Thứ hạng</t>
  </si>
  <si>
    <t>7/12 đội</t>
  </si>
  <si>
    <t>Trụ hạng</t>
  </si>
  <si>
    <t>Xã hội hóa Bóng chuyền nữ</t>
  </si>
  <si>
    <t xml:space="preserve">500 đến 700 </t>
  </si>
  <si>
    <t>Đội Bóng đá nam Đắk Lắk</t>
  </si>
  <si>
    <t>Đội Bóng chuyền nữ Đắk Lắk</t>
  </si>
  <si>
    <t>+ Phục vụ cơ sở</t>
  </si>
  <si>
    <t>+ Đội Nghệ thuật múa rối</t>
  </si>
  <si>
    <t>+ Triển lãm lưu động</t>
  </si>
  <si>
    <t>+ Thu phí bán vé tham quan</t>
  </si>
  <si>
    <t>+ Thu phí dịch vụ (căn tin, quà lưu niệm…)</t>
  </si>
  <si>
    <t>+ Khách Quốc tế</t>
  </si>
  <si>
    <t>+ Thu phí</t>
  </si>
  <si>
    <t>+ Khách không thu phí</t>
  </si>
  <si>
    <t>+Miễn giảm theo đối tượng</t>
  </si>
  <si>
    <t>Giải</t>
  </si>
  <si>
    <t>TRUNG TÂM VĂN HÓA TỈNH</t>
  </si>
  <si>
    <t>Sưu tầm hiện vật, tư liệu, hình ảnh</t>
  </si>
  <si>
    <t>Tham gia Hội chợ, Triển lãm về Du lịch</t>
  </si>
  <si>
    <t>Đoàn</t>
  </si>
  <si>
    <t>Mời Đoàn các tỉnh trong và ngoài đến Đắk Lắk khảo sát, kết nối du lịch</t>
  </si>
  <si>
    <t>Đơn vị hiện vật</t>
  </si>
  <si>
    <t>Hiện vật, hình ảnh</t>
  </si>
  <si>
    <t>Giấy chứng nhận quyền sử dụng đất di tích</t>
  </si>
  <si>
    <t>Bìa đỏ</t>
  </si>
  <si>
    <t>Tổ chức các giải thể thao quần chúng cấp tỉnh</t>
  </si>
  <si>
    <t>+ Phối hợp với các tổ chức Hội, Liên đoàn</t>
  </si>
  <si>
    <t>+ Phối hợp với các Sở, ngành</t>
  </si>
  <si>
    <t>+ Vận động kinh phí xã hội hóa và ngân sách nhà nước</t>
  </si>
  <si>
    <t>Tham dự Hội thi thể thao các dân tộc thiểu số KV II, năm 2019</t>
  </si>
  <si>
    <t xml:space="preserve">Thành lập mới CLB thể thao </t>
  </si>
  <si>
    <t>Thành lập Ban Vận động</t>
  </si>
  <si>
    <t>Tập huấn Luật TDTT</t>
  </si>
  <si>
    <t xml:space="preserve"> + Bạn đọc truy cập phòng đa phương tiện</t>
  </si>
  <si>
    <t xml:space="preserve"> + Bạn đọc truy cập phòng Dự án</t>
  </si>
  <si>
    <t>Ngàn đồng</t>
  </si>
  <si>
    <t>Nhất</t>
  </si>
  <si>
    <t>TT</t>
  </si>
  <si>
    <t>XVI</t>
  </si>
  <si>
    <t>KINH PHÍ XÃ HỘI HÓA</t>
  </si>
  <si>
    <t>Lĩnh vực Văn hóa</t>
  </si>
  <si>
    <t>Lĩnh vực Du lịch</t>
  </si>
  <si>
    <t>Lĩnh vực XDNSVHGĐ</t>
  </si>
  <si>
    <t>Lĩnh vực Thể thao</t>
  </si>
  <si>
    <t>Tổng số lượt bạn đọc thư viện phục vụ</t>
  </si>
  <si>
    <t>- Bạn đọc tại thư viện</t>
  </si>
  <si>
    <t xml:space="preserve"> + Bạn đọc đến mượn sách, báo</t>
  </si>
  <si>
    <t xml:space="preserve"> - Bạn đọc truy cập Website Thư viện</t>
  </si>
  <si>
    <t xml:space="preserve"> - Bạn đọc phục vụ chương trình Thư viện xanh</t>
  </si>
  <si>
    <t xml:space="preserve"> - Bạn đọc phục vụ tại trại giam</t>
  </si>
  <si>
    <t xml:space="preserve"> - Bạn đọc tải vốn tài liệu điện tử</t>
  </si>
  <si>
    <t xml:space="preserve"> - Số người tham gia sự kiện ngày hội sách</t>
  </si>
  <si>
    <t xml:space="preserve">7 đến 10 </t>
  </si>
  <si>
    <t xml:space="preserve"> lượt</t>
  </si>
  <si>
    <t xml:space="preserve"> ngày</t>
  </si>
  <si>
    <t>Nhất</t>
  </si>
  <si>
    <t>Số học viên</t>
  </si>
  <si>
    <t>triệu lượt</t>
  </si>
  <si>
    <t xml:space="preserve"> - Bạn đọc đăng ký thẻ trực tuyến</t>
  </si>
  <si>
    <t>8/12 đội</t>
  </si>
  <si>
    <t>Tham gia vòng chung kết</t>
  </si>
  <si>
    <t xml:space="preserve">                 Miễn giảm theo đối tượng  </t>
  </si>
  <si>
    <t xml:space="preserve">                Khách tham quan (không thu phí)</t>
  </si>
  <si>
    <t xml:space="preserve">9 giải </t>
  </si>
  <si>
    <t>Kết quả thực hiện năm 2019</t>
  </si>
  <si>
    <t>KẾT QUẢ THỰC HIỆN CÁC CHỈ TIÊU PHÁT TRIỂN SỰ NGHIỆP VHTTDL NĂM 2019</t>
  </si>
  <si>
    <r>
      <rPr>
        <i/>
        <sz val="10"/>
        <color indexed="8"/>
        <rFont val="Times New Roman"/>
        <family val="1"/>
      </rPr>
      <t>Trong đó:</t>
    </r>
    <r>
      <rPr>
        <sz val="10"/>
        <color indexed="8"/>
        <rFont val="Times New Roman"/>
        <family val="1"/>
      </rPr>
      <t xml:space="preserve"> Thu phí</t>
    </r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</si>
  <si>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</si>
  <si>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t>PHỤ LỤC 2:</t>
  </si>
  <si>
    <t>Sở: 376</t>
  </si>
  <si>
    <t>So với KH năm 2019 (%)</t>
  </si>
  <si>
    <t>Sở: 2,110</t>
  </si>
  <si>
    <t xml:space="preserve">DỰ THẢO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</si>
</sst>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₫_-;\-* #,##0\ _₫_-;_-* &quot;-&quot;??\ _₫_-;_-@_-"/>
    <numFmt numFmtId="177" formatCode="#,##0.00_ ;\-#,##0.00\ "/>
    <numFmt numFmtId="178" formatCode="_-* #,##0.000\ _₫_-;\-* #,##0.000\ _₫_-;_-* &quot;-&quot;??\ _₫_-;_-@_-"/>
    <numFmt numFmtId="179" formatCode="_-* #,##0.0\ _₫_-;\-* #,##0.0\ _₫_-;_-* &quot;-&quot;??\ _₫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;[Red]0.00"/>
    <numFmt numFmtId="187" formatCode="0.0;[Red]0.0"/>
    <numFmt numFmtId="188" formatCode="0;[Red]0"/>
    <numFmt numFmtId="189" formatCode="[$-409]h:mm:ss\ AM/PM"/>
    <numFmt numFmtId="190" formatCode="#,##0.0"/>
    <numFmt numFmtId="191" formatCode="0.000000000"/>
    <numFmt numFmtId="192" formatCode="0.00000000"/>
    <numFmt numFmtId="193" formatCode="_-* #,##0.0000\ _₫_-;\-* #,##0.0000\ _₫_-;_-* &quot;-&quot;??\ _₫_-;_-@_-"/>
    <numFmt numFmtId="194" formatCode="_(* #,##0_);_(* \(#,##0\);_(* &quot;-&quot;??_);_(@_)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_-* #,##0.00000\ _₫_-;\-* #,##0.00000\ _₫_-;_-* &quot;-&quot;??\ _₫_-;_-@_-"/>
    <numFmt numFmtId="205" formatCode="_-* #,##0.000000\ _₫_-;\-* #,##0.000000\ _₫_-;_-* &quot;-&quot;??\ _₫_-;_-@_-"/>
    <numFmt numFmtId="206" formatCode="_-* #,##0.0000000\ _₫_-;\-* #,##0.0000000\ _₫_-;_-* &quot;-&quot;??\ _₫_-;_-@_-"/>
    <numFmt numFmtId="207" formatCode="_-* #,##0.00000000\ _₫_-;\-* #,##0.00000000\ _₫_-;_-* &quot;-&quot;??\ _₫_-;_-@_-"/>
    <numFmt numFmtId="208" formatCode="[$-409]dddd\,\ mmmm\ d\,\ yyyy"/>
    <numFmt numFmtId="209" formatCode="&quot;$&quot;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4" fillId="0" borderId="0" xfId="0" applyFont="1" applyAlignment="1">
      <alignment horizontal="justify" vertical="center" wrapText="1"/>
    </xf>
    <xf numFmtId="176" fontId="54" fillId="0" borderId="0" xfId="42" applyNumberFormat="1" applyFont="1" applyAlignment="1">
      <alignment horizontal="center" vertical="center" wrapText="1"/>
    </xf>
    <xf numFmtId="3" fontId="55" fillId="0" borderId="0" xfId="0" applyNumberFormat="1" applyFont="1" applyAlignment="1">
      <alignment horizontal="center" vertical="center" wrapText="1"/>
    </xf>
    <xf numFmtId="171" fontId="54" fillId="0" borderId="0" xfId="42" applyNumberFormat="1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176" fontId="59" fillId="0" borderId="10" xfId="42" applyNumberFormat="1" applyFont="1" applyBorder="1" applyAlignment="1">
      <alignment horizontal="center" vertical="center" wrapText="1"/>
    </xf>
    <xf numFmtId="171" fontId="59" fillId="0" borderId="10" xfId="42" applyNumberFormat="1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176" fontId="59" fillId="33" borderId="10" xfId="42" applyNumberFormat="1" applyFont="1" applyFill="1" applyBorder="1" applyAlignment="1">
      <alignment horizontal="center" vertical="center" wrapText="1"/>
    </xf>
    <xf numFmtId="171" fontId="59" fillId="33" borderId="10" xfId="42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3" fontId="58" fillId="0" borderId="10" xfId="0" applyNumberFormat="1" applyFont="1" applyBorder="1" applyAlignment="1" quotePrefix="1">
      <alignment horizontal="center" vertical="center" wrapText="1"/>
    </xf>
    <xf numFmtId="176" fontId="59" fillId="0" borderId="10" xfId="42" applyNumberFormat="1" applyFont="1" applyBorder="1" applyAlignment="1" quotePrefix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176" fontId="59" fillId="0" borderId="10" xfId="44" applyNumberFormat="1" applyFont="1" applyBorder="1" applyAlignment="1" quotePrefix="1">
      <alignment horizontal="right" vertical="center" wrapText="1"/>
    </xf>
    <xf numFmtId="0" fontId="59" fillId="0" borderId="10" xfId="0" applyFont="1" applyBorder="1" applyAlignment="1" quotePrefix="1">
      <alignment horizontal="justify" vertical="center" wrapText="1"/>
    </xf>
    <xf numFmtId="176" fontId="58" fillId="0" borderId="10" xfId="44" applyNumberFormat="1" applyFont="1" applyBorder="1" applyAlignment="1" quotePrefix="1">
      <alignment horizontal="right" vertical="center" wrapText="1"/>
    </xf>
    <xf numFmtId="176" fontId="59" fillId="0" borderId="10" xfId="44" applyNumberFormat="1" applyFont="1" applyBorder="1" applyAlignment="1" quotePrefix="1">
      <alignment vertical="center" wrapText="1"/>
    </xf>
    <xf numFmtId="176" fontId="59" fillId="0" borderId="10" xfId="42" applyNumberFormat="1" applyFont="1" applyBorder="1" applyAlignment="1">
      <alignment vertical="center" wrapText="1"/>
    </xf>
    <xf numFmtId="3" fontId="60" fillId="33" borderId="10" xfId="0" applyNumberFormat="1" applyFont="1" applyFill="1" applyBorder="1" applyAlignment="1">
      <alignment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vertical="center" wrapText="1"/>
    </xf>
    <xf numFmtId="3" fontId="59" fillId="33" borderId="10" xfId="0" applyNumberFormat="1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right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right" vertical="center" wrapText="1"/>
    </xf>
    <xf numFmtId="171" fontId="59" fillId="0" borderId="10" xfId="42" applyFont="1" applyBorder="1" applyAlignment="1">
      <alignment horizontal="center" vertical="center" wrapText="1"/>
    </xf>
    <xf numFmtId="171" fontId="59" fillId="0" borderId="10" xfId="42" applyNumberFormat="1" applyFont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right" vertical="center" wrapText="1"/>
    </xf>
    <xf numFmtId="171" fontId="59" fillId="0" borderId="10" xfId="42" applyNumberFormat="1" applyFont="1" applyBorder="1" applyAlignment="1">
      <alignment horizontal="center" vertical="center" wrapText="1"/>
    </xf>
    <xf numFmtId="3" fontId="58" fillId="0" borderId="10" xfId="42" applyNumberFormat="1" applyFont="1" applyBorder="1" applyAlignment="1">
      <alignment horizontal="center" vertical="center" wrapText="1"/>
    </xf>
    <xf numFmtId="3" fontId="58" fillId="0" borderId="10" xfId="42" applyNumberFormat="1" applyFont="1" applyBorder="1" applyAlignment="1" quotePrefix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176" fontId="58" fillId="0" borderId="10" xfId="42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 quotePrefix="1">
      <alignment horizontal="justify" vertical="center" wrapText="1"/>
    </xf>
    <xf numFmtId="176" fontId="59" fillId="0" borderId="10" xfId="0" applyNumberFormat="1" applyFont="1" applyFill="1" applyBorder="1" applyAlignment="1" applyProtection="1">
      <alignment horizontal="right" vertical="center" wrapText="1"/>
      <protection/>
    </xf>
    <xf numFmtId="176" fontId="61" fillId="0" borderId="10" xfId="0" applyNumberFormat="1" applyFont="1" applyFill="1" applyBorder="1" applyAlignment="1" applyProtection="1">
      <alignment horizontal="right" vertical="center" wrapText="1"/>
      <protection/>
    </xf>
    <xf numFmtId="0" fontId="59" fillId="0" borderId="10" xfId="0" applyFont="1" applyBorder="1" applyAlignment="1" quotePrefix="1">
      <alignment horizontal="right" vertical="center" wrapText="1"/>
    </xf>
    <xf numFmtId="49" fontId="59" fillId="0" borderId="10" xfId="0" applyNumberFormat="1" applyFont="1" applyBorder="1" applyAlignment="1" quotePrefix="1">
      <alignment horizontal="right" vertical="center" wrapText="1"/>
    </xf>
    <xf numFmtId="176" fontId="61" fillId="0" borderId="10" xfId="42" applyNumberFormat="1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176" fontId="59" fillId="0" borderId="10" xfId="45" applyNumberFormat="1" applyFont="1" applyBorder="1" applyAlignment="1">
      <alignment horizontal="center" vertical="center" wrapText="1"/>
    </xf>
    <xf numFmtId="171" fontId="62" fillId="33" borderId="10" xfId="42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 quotePrefix="1">
      <alignment vertical="center" wrapText="1"/>
    </xf>
    <xf numFmtId="3" fontId="59" fillId="0" borderId="10" xfId="0" applyNumberFormat="1" applyFont="1" applyBorder="1" applyAlignment="1" quotePrefix="1">
      <alignment horizontal="center" vertical="center" wrapText="1"/>
    </xf>
    <xf numFmtId="176" fontId="59" fillId="0" borderId="10" xfId="45" applyNumberFormat="1" applyFont="1" applyFill="1" applyBorder="1" applyAlignment="1">
      <alignment horizontal="center" vertical="center" wrapText="1"/>
    </xf>
    <xf numFmtId="176" fontId="59" fillId="0" borderId="10" xfId="42" applyNumberFormat="1" applyFont="1" applyBorder="1" applyAlignment="1">
      <alignment horizontal="right" vertical="center" wrapText="1"/>
    </xf>
    <xf numFmtId="176" fontId="59" fillId="0" borderId="10" xfId="42" applyNumberFormat="1" applyFont="1" applyBorder="1" applyAlignment="1" quotePrefix="1">
      <alignment horizontal="right" vertical="center" wrapText="1"/>
    </xf>
    <xf numFmtId="171" fontId="58" fillId="0" borderId="10" xfId="42" applyFont="1" applyBorder="1" applyAlignment="1">
      <alignment horizontal="left" vertical="center" wrapText="1"/>
    </xf>
    <xf numFmtId="171" fontId="56" fillId="0" borderId="10" xfId="42" applyFont="1" applyBorder="1" applyAlignment="1">
      <alignment horizontal="center" vertical="center" wrapText="1"/>
    </xf>
    <xf numFmtId="171" fontId="59" fillId="0" borderId="10" xfId="42" applyFont="1" applyBorder="1" applyAlignment="1">
      <alignment horizontal="justify" vertical="center" wrapText="1"/>
    </xf>
    <xf numFmtId="176" fontId="61" fillId="0" borderId="10" xfId="45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176" fontId="61" fillId="0" borderId="10" xfId="45" applyNumberFormat="1" applyFont="1" applyBorder="1" applyAlignment="1">
      <alignment horizontal="right" vertical="center" wrapText="1"/>
    </xf>
    <xf numFmtId="3" fontId="63" fillId="0" borderId="10" xfId="0" applyNumberFormat="1" applyFont="1" applyBorder="1" applyAlignment="1">
      <alignment horizontal="center" vertical="center" wrapText="1"/>
    </xf>
    <xf numFmtId="171" fontId="61" fillId="0" borderId="10" xfId="42" applyNumberFormat="1" applyFont="1" applyBorder="1" applyAlignment="1">
      <alignment vertical="center" wrapText="1"/>
    </xf>
    <xf numFmtId="176" fontId="58" fillId="0" borderId="10" xfId="0" applyNumberFormat="1" applyFont="1" applyBorder="1" applyAlignment="1">
      <alignment horizontal="right" vertical="center" wrapText="1"/>
    </xf>
    <xf numFmtId="3" fontId="59" fillId="0" borderId="10" xfId="0" applyNumberFormat="1" applyFont="1" applyBorder="1" applyAlignment="1">
      <alignment horizontal="right"/>
    </xf>
    <xf numFmtId="176" fontId="64" fillId="0" borderId="10" xfId="42" applyNumberFormat="1" applyFont="1" applyBorder="1" applyAlignment="1">
      <alignment horizontal="center" vertical="center" wrapText="1"/>
    </xf>
    <xf numFmtId="0" fontId="59" fillId="0" borderId="10" xfId="42" applyNumberFormat="1" applyFont="1" applyBorder="1" applyAlignment="1">
      <alignment horizontal="right" vertical="center" wrapText="1"/>
    </xf>
    <xf numFmtId="4" fontId="59" fillId="33" borderId="10" xfId="0" applyNumberFormat="1" applyFont="1" applyFill="1" applyBorder="1" applyAlignment="1">
      <alignment horizontal="center" wrapText="1"/>
    </xf>
    <xf numFmtId="0" fontId="59" fillId="0" borderId="10" xfId="0" applyNumberFormat="1" applyFont="1" applyBorder="1" applyAlignment="1" quotePrefix="1">
      <alignment horizontal="center" vertical="center" wrapText="1"/>
    </xf>
    <xf numFmtId="0" fontId="58" fillId="0" borderId="10" xfId="0" applyNumberFormat="1" applyFont="1" applyBorder="1" applyAlignment="1" quotePrefix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171" fontId="58" fillId="0" borderId="10" xfId="42" applyFont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71" fontId="60" fillId="33" borderId="10" xfId="42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right" wrapText="1"/>
    </xf>
    <xf numFmtId="0" fontId="66" fillId="0" borderId="0" xfId="0" applyFont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="130" zoomScaleNormal="130" zoomScalePageLayoutView="0" workbookViewId="0" topLeftCell="A67">
      <selection activeCell="B5" sqref="B5:B6"/>
    </sheetView>
  </sheetViews>
  <sheetFormatPr defaultColWidth="9.140625" defaultRowHeight="15"/>
  <cols>
    <col min="1" max="1" width="4.28125" style="5" customWidth="1"/>
    <col min="2" max="2" width="44.28125" style="1" customWidth="1"/>
    <col min="3" max="3" width="9.00390625" style="6" customWidth="1"/>
    <col min="4" max="4" width="10.140625" style="3" customWidth="1"/>
    <col min="5" max="5" width="12.8515625" style="2" customWidth="1"/>
    <col min="6" max="6" width="13.00390625" style="4" customWidth="1"/>
    <col min="7" max="16384" width="9.140625" style="1" customWidth="1"/>
  </cols>
  <sheetData>
    <row r="1" spans="1:6" ht="15" customHeight="1">
      <c r="A1" s="82" t="s">
        <v>231</v>
      </c>
      <c r="B1" s="82"/>
      <c r="C1" s="82"/>
      <c r="D1" s="82"/>
      <c r="E1" s="82"/>
      <c r="F1" s="82"/>
    </row>
    <row r="2" spans="1:2" ht="17.25" customHeight="1">
      <c r="A2" s="83" t="s">
        <v>235</v>
      </c>
      <c r="B2" s="83"/>
    </row>
    <row r="3" spans="1:6" ht="15" customHeight="1">
      <c r="A3" s="79" t="s">
        <v>228</v>
      </c>
      <c r="B3" s="79"/>
      <c r="C3" s="79"/>
      <c r="D3" s="79"/>
      <c r="E3" s="79"/>
      <c r="F3" s="79"/>
    </row>
    <row r="4" spans="1:6" ht="14.25" customHeight="1">
      <c r="A4" s="80"/>
      <c r="B4" s="80"/>
      <c r="C4" s="80"/>
      <c r="D4" s="80"/>
      <c r="E4" s="80"/>
      <c r="F4" s="80"/>
    </row>
    <row r="5" spans="1:6" s="7" customFormat="1" ht="16.5" customHeight="1">
      <c r="A5" s="78" t="s">
        <v>200</v>
      </c>
      <c r="B5" s="78" t="s">
        <v>0</v>
      </c>
      <c r="C5" s="78" t="s">
        <v>1</v>
      </c>
      <c r="D5" s="76" t="s">
        <v>2</v>
      </c>
      <c r="E5" s="78" t="s">
        <v>227</v>
      </c>
      <c r="F5" s="81" t="s">
        <v>233</v>
      </c>
    </row>
    <row r="6" spans="1:6" s="7" customFormat="1" ht="36" customHeight="1">
      <c r="A6" s="78"/>
      <c r="B6" s="78"/>
      <c r="C6" s="78"/>
      <c r="D6" s="76"/>
      <c r="E6" s="78"/>
      <c r="F6" s="81"/>
    </row>
    <row r="7" spans="1:6" s="8" customFormat="1" ht="15">
      <c r="A7" s="9" t="s">
        <v>3</v>
      </c>
      <c r="B7" s="75" t="s">
        <v>4</v>
      </c>
      <c r="C7" s="75"/>
      <c r="D7" s="10"/>
      <c r="E7" s="11"/>
      <c r="F7" s="12"/>
    </row>
    <row r="8" spans="1:6" ht="15">
      <c r="A8" s="13">
        <v>1</v>
      </c>
      <c r="B8" s="14" t="s">
        <v>143</v>
      </c>
      <c r="C8" s="15" t="s">
        <v>146</v>
      </c>
      <c r="D8" s="10">
        <v>6000</v>
      </c>
      <c r="E8" s="16">
        <v>6000</v>
      </c>
      <c r="F8" s="17">
        <f>(E8/D8)*100</f>
        <v>100</v>
      </c>
    </row>
    <row r="9" spans="1:6" ht="15">
      <c r="A9" s="13">
        <v>2</v>
      </c>
      <c r="B9" s="14" t="s">
        <v>144</v>
      </c>
      <c r="C9" s="18" t="s">
        <v>136</v>
      </c>
      <c r="D9" s="10">
        <v>300</v>
      </c>
      <c r="E9" s="11">
        <v>300</v>
      </c>
      <c r="F9" s="12">
        <f>(E9/D9)*100</f>
        <v>100</v>
      </c>
    </row>
    <row r="10" spans="1:6" ht="15">
      <c r="A10" s="13">
        <v>3</v>
      </c>
      <c r="B10" s="19" t="s">
        <v>145</v>
      </c>
      <c r="C10" s="15" t="s">
        <v>114</v>
      </c>
      <c r="D10" s="10">
        <v>3</v>
      </c>
      <c r="E10" s="11">
        <v>3</v>
      </c>
      <c r="F10" s="12">
        <f>(E10/D10)*100</f>
        <v>100</v>
      </c>
    </row>
    <row r="11" spans="1:6" s="8" customFormat="1" ht="15">
      <c r="A11" s="9" t="s">
        <v>5</v>
      </c>
      <c r="B11" s="75" t="s">
        <v>6</v>
      </c>
      <c r="C11" s="75"/>
      <c r="D11" s="10"/>
      <c r="E11" s="11"/>
      <c r="F11" s="12"/>
    </row>
    <row r="12" spans="1:6" ht="24">
      <c r="A12" s="13">
        <v>1</v>
      </c>
      <c r="B12" s="19" t="s">
        <v>147</v>
      </c>
      <c r="C12" s="15" t="s">
        <v>77</v>
      </c>
      <c r="D12" s="20">
        <v>1</v>
      </c>
      <c r="E12" s="11">
        <v>1</v>
      </c>
      <c r="F12" s="12">
        <f>(E12/D12)*100</f>
        <v>100</v>
      </c>
    </row>
    <row r="13" spans="1:6" ht="15">
      <c r="A13" s="13">
        <v>2</v>
      </c>
      <c r="B13" s="19" t="s">
        <v>137</v>
      </c>
      <c r="C13" s="15" t="s">
        <v>148</v>
      </c>
      <c r="D13" s="20">
        <v>2</v>
      </c>
      <c r="E13" s="21">
        <v>2</v>
      </c>
      <c r="F13" s="12">
        <f>(E13/D13)*100</f>
        <v>100</v>
      </c>
    </row>
    <row r="14" spans="1:6" ht="15">
      <c r="A14" s="13">
        <v>3</v>
      </c>
      <c r="B14" s="19" t="s">
        <v>138</v>
      </c>
      <c r="C14" s="15" t="s">
        <v>149</v>
      </c>
      <c r="D14" s="20">
        <v>1</v>
      </c>
      <c r="E14" s="21">
        <v>1</v>
      </c>
      <c r="F14" s="12">
        <f>(E14/D14)*100</f>
        <v>100</v>
      </c>
    </row>
    <row r="15" spans="1:6" ht="25.5">
      <c r="A15" s="13">
        <v>4</v>
      </c>
      <c r="B15" s="19" t="s">
        <v>139</v>
      </c>
      <c r="C15" s="15" t="s">
        <v>149</v>
      </c>
      <c r="D15" s="20">
        <v>1</v>
      </c>
      <c r="E15" s="21">
        <v>1</v>
      </c>
      <c r="F15" s="12">
        <f>(E15/D15)*100</f>
        <v>100</v>
      </c>
    </row>
    <row r="16" spans="1:6" ht="15">
      <c r="A16" s="13">
        <v>5</v>
      </c>
      <c r="B16" s="19" t="s">
        <v>150</v>
      </c>
      <c r="C16" s="15" t="s">
        <v>108</v>
      </c>
      <c r="D16" s="20">
        <v>1</v>
      </c>
      <c r="E16" s="21">
        <v>3</v>
      </c>
      <c r="F16" s="12">
        <f>(E16/D16)*100</f>
        <v>300</v>
      </c>
    </row>
    <row r="17" spans="1:6" s="8" customFormat="1" ht="15">
      <c r="A17" s="9" t="s">
        <v>7</v>
      </c>
      <c r="B17" s="75" t="s">
        <v>157</v>
      </c>
      <c r="C17" s="75"/>
      <c r="D17" s="10"/>
      <c r="E17" s="11"/>
      <c r="F17" s="12"/>
    </row>
    <row r="18" spans="1:6" ht="15">
      <c r="A18" s="13">
        <v>1</v>
      </c>
      <c r="B18" s="19" t="s">
        <v>8</v>
      </c>
      <c r="C18" s="15" t="s">
        <v>11</v>
      </c>
      <c r="D18" s="22">
        <v>29.7</v>
      </c>
      <c r="E18" s="71">
        <v>29.7</v>
      </c>
      <c r="F18" s="12">
        <f>(E19/D19)*100</f>
        <v>100</v>
      </c>
    </row>
    <row r="19" spans="1:6" ht="15">
      <c r="A19" s="13">
        <v>2</v>
      </c>
      <c r="B19" s="19" t="s">
        <v>9</v>
      </c>
      <c r="C19" s="15" t="s">
        <v>11</v>
      </c>
      <c r="D19" s="10">
        <v>18</v>
      </c>
      <c r="E19" s="21">
        <v>18</v>
      </c>
      <c r="F19" s="12">
        <f>(E20/D20)*100</f>
        <v>100</v>
      </c>
    </row>
    <row r="20" spans="1:6" ht="15">
      <c r="A20" s="13">
        <v>3</v>
      </c>
      <c r="B20" s="19" t="s">
        <v>10</v>
      </c>
      <c r="C20" s="15" t="s">
        <v>11</v>
      </c>
      <c r="D20" s="10">
        <v>100</v>
      </c>
      <c r="E20" s="21">
        <v>100</v>
      </c>
      <c r="F20" s="12">
        <f aca="true" t="shared" si="0" ref="F20:F27">(E20/D20)*100</f>
        <v>100</v>
      </c>
    </row>
    <row r="21" spans="1:6" ht="15">
      <c r="A21" s="13"/>
      <c r="B21" s="19" t="s">
        <v>188</v>
      </c>
      <c r="C21" s="15" t="s">
        <v>178</v>
      </c>
      <c r="D21" s="10">
        <v>19</v>
      </c>
      <c r="E21" s="23">
        <v>18</v>
      </c>
      <c r="F21" s="12">
        <f t="shared" si="0"/>
        <v>94.73684210526315</v>
      </c>
    </row>
    <row r="22" spans="1:6" ht="15">
      <c r="A22" s="13"/>
      <c r="B22" s="24" t="s">
        <v>189</v>
      </c>
      <c r="C22" s="15" t="s">
        <v>178</v>
      </c>
      <c r="D22" s="20">
        <v>7</v>
      </c>
      <c r="E22" s="23">
        <v>7</v>
      </c>
      <c r="F22" s="12">
        <f t="shared" si="0"/>
        <v>100</v>
      </c>
    </row>
    <row r="23" spans="1:6" ht="15">
      <c r="A23" s="13"/>
      <c r="B23" s="24" t="s">
        <v>190</v>
      </c>
      <c r="C23" s="15" t="s">
        <v>178</v>
      </c>
      <c r="D23" s="20">
        <v>6</v>
      </c>
      <c r="E23" s="23">
        <v>5</v>
      </c>
      <c r="F23" s="12">
        <f t="shared" si="0"/>
        <v>83.33333333333334</v>
      </c>
    </row>
    <row r="24" spans="1:6" ht="15">
      <c r="A24" s="13"/>
      <c r="B24" s="24" t="s">
        <v>191</v>
      </c>
      <c r="C24" s="15" t="s">
        <v>178</v>
      </c>
      <c r="D24" s="20">
        <v>6</v>
      </c>
      <c r="E24" s="23">
        <v>6</v>
      </c>
      <c r="F24" s="12">
        <f t="shared" si="0"/>
        <v>100</v>
      </c>
    </row>
    <row r="25" spans="1:6" ht="15">
      <c r="A25" s="13">
        <v>4</v>
      </c>
      <c r="B25" s="24" t="s">
        <v>193</v>
      </c>
      <c r="C25" s="15" t="s">
        <v>109</v>
      </c>
      <c r="D25" s="20">
        <v>2</v>
      </c>
      <c r="E25" s="25">
        <v>1</v>
      </c>
      <c r="F25" s="12">
        <f t="shared" si="0"/>
        <v>50</v>
      </c>
    </row>
    <row r="26" spans="1:6" ht="15">
      <c r="A26" s="13">
        <v>5</v>
      </c>
      <c r="B26" s="24" t="s">
        <v>194</v>
      </c>
      <c r="C26" s="15"/>
      <c r="D26" s="20">
        <v>1</v>
      </c>
      <c r="E26" s="23">
        <v>2</v>
      </c>
      <c r="F26" s="12">
        <f t="shared" si="0"/>
        <v>200</v>
      </c>
    </row>
    <row r="27" spans="1:6" ht="15">
      <c r="A27" s="13">
        <v>6</v>
      </c>
      <c r="B27" s="24" t="s">
        <v>195</v>
      </c>
      <c r="C27" s="15" t="s">
        <v>108</v>
      </c>
      <c r="D27" s="20">
        <v>1</v>
      </c>
      <c r="E27" s="23">
        <v>1</v>
      </c>
      <c r="F27" s="12">
        <f t="shared" si="0"/>
        <v>100</v>
      </c>
    </row>
    <row r="28" spans="1:6" ht="25.5">
      <c r="A28" s="13">
        <v>7</v>
      </c>
      <c r="B28" s="24" t="s">
        <v>192</v>
      </c>
      <c r="C28" s="15"/>
      <c r="D28" s="20" t="s">
        <v>199</v>
      </c>
      <c r="E28" s="23" t="s">
        <v>218</v>
      </c>
      <c r="F28" s="12"/>
    </row>
    <row r="29" spans="1:6" s="8" customFormat="1" ht="15">
      <c r="A29" s="9" t="s">
        <v>12</v>
      </c>
      <c r="B29" s="75" t="s">
        <v>13</v>
      </c>
      <c r="C29" s="75"/>
      <c r="D29" s="10"/>
      <c r="E29" s="26"/>
      <c r="F29" s="12"/>
    </row>
    <row r="30" spans="1:6" ht="15">
      <c r="A30" s="13">
        <v>1</v>
      </c>
      <c r="B30" s="14" t="s">
        <v>14</v>
      </c>
      <c r="C30" s="15" t="s">
        <v>178</v>
      </c>
      <c r="D30" s="20">
        <v>8</v>
      </c>
      <c r="E30" s="26">
        <v>7</v>
      </c>
      <c r="F30" s="12">
        <f>(E30/D30)*100</f>
        <v>87.5</v>
      </c>
    </row>
    <row r="31" spans="1:6" s="8" customFormat="1" ht="15">
      <c r="A31" s="9" t="s">
        <v>15</v>
      </c>
      <c r="B31" s="75" t="s">
        <v>16</v>
      </c>
      <c r="C31" s="75"/>
      <c r="D31" s="10"/>
      <c r="E31" s="27"/>
      <c r="F31" s="12"/>
    </row>
    <row r="32" spans="1:6" ht="15">
      <c r="A32" s="13">
        <v>1</v>
      </c>
      <c r="B32" s="19" t="s">
        <v>17</v>
      </c>
      <c r="C32" s="15" t="s">
        <v>216</v>
      </c>
      <c r="D32" s="10">
        <v>950000</v>
      </c>
      <c r="E32" s="28">
        <v>950000</v>
      </c>
      <c r="F32" s="72">
        <f aca="true" t="shared" si="1" ref="F32:F38">(E32/D32)*100</f>
        <v>100</v>
      </c>
    </row>
    <row r="33" spans="1:6" ht="15">
      <c r="A33" s="13"/>
      <c r="B33" s="24" t="s">
        <v>124</v>
      </c>
      <c r="C33" s="15" t="s">
        <v>216</v>
      </c>
      <c r="D33" s="29">
        <v>90000</v>
      </c>
      <c r="E33" s="30">
        <v>90000</v>
      </c>
      <c r="F33" s="72">
        <f t="shared" si="1"/>
        <v>100</v>
      </c>
    </row>
    <row r="34" spans="1:6" ht="15">
      <c r="A34" s="13"/>
      <c r="B34" s="24" t="s">
        <v>126</v>
      </c>
      <c r="C34" s="15" t="s">
        <v>216</v>
      </c>
      <c r="D34" s="31">
        <v>860000</v>
      </c>
      <c r="E34" s="32">
        <v>860000</v>
      </c>
      <c r="F34" s="72">
        <f t="shared" si="1"/>
        <v>100</v>
      </c>
    </row>
    <row r="35" spans="1:6" ht="15">
      <c r="A35" s="13">
        <v>2</v>
      </c>
      <c r="B35" s="19" t="s">
        <v>102</v>
      </c>
      <c r="C35" s="15" t="s">
        <v>217</v>
      </c>
      <c r="D35" s="33">
        <f>SUM(D36:D37)</f>
        <v>1194000</v>
      </c>
      <c r="E35" s="34">
        <f>E37+E36</f>
        <v>1194000</v>
      </c>
      <c r="F35" s="72">
        <f t="shared" si="1"/>
        <v>100</v>
      </c>
    </row>
    <row r="36" spans="1:6" ht="15">
      <c r="A36" s="13"/>
      <c r="B36" s="24" t="s">
        <v>124</v>
      </c>
      <c r="C36" s="15" t="s">
        <v>217</v>
      </c>
      <c r="D36" s="31">
        <f>D33*1.8</f>
        <v>162000</v>
      </c>
      <c r="E36" s="30">
        <f>E33*1.8</f>
        <v>162000</v>
      </c>
      <c r="F36" s="72">
        <f t="shared" si="1"/>
        <v>100</v>
      </c>
    </row>
    <row r="37" spans="1:6" ht="15">
      <c r="A37" s="13"/>
      <c r="B37" s="24" t="s">
        <v>126</v>
      </c>
      <c r="C37" s="15" t="s">
        <v>217</v>
      </c>
      <c r="D37" s="31">
        <f>D34*1.2</f>
        <v>1032000</v>
      </c>
      <c r="E37" s="30">
        <f>E34*1.2</f>
        <v>1032000</v>
      </c>
      <c r="F37" s="72">
        <f t="shared" si="1"/>
        <v>100</v>
      </c>
    </row>
    <row r="38" spans="1:6" ht="15">
      <c r="A38" s="13">
        <v>3</v>
      </c>
      <c r="B38" s="19" t="s">
        <v>18</v>
      </c>
      <c r="C38" s="15" t="s">
        <v>19</v>
      </c>
      <c r="D38" s="35">
        <v>1050</v>
      </c>
      <c r="E38" s="36">
        <v>1050</v>
      </c>
      <c r="F38" s="72">
        <f t="shared" si="1"/>
        <v>100</v>
      </c>
    </row>
    <row r="39" spans="1:6" s="8" customFormat="1" ht="15">
      <c r="A39" s="9" t="s">
        <v>20</v>
      </c>
      <c r="B39" s="77" t="s">
        <v>33</v>
      </c>
      <c r="C39" s="77"/>
      <c r="D39" s="37"/>
      <c r="E39" s="38"/>
      <c r="F39" s="12"/>
    </row>
    <row r="40" spans="1:6" ht="15">
      <c r="A40" s="13">
        <v>1</v>
      </c>
      <c r="B40" s="19" t="s">
        <v>94</v>
      </c>
      <c r="C40" s="15" t="s">
        <v>11</v>
      </c>
      <c r="D40" s="10">
        <v>17</v>
      </c>
      <c r="E40" s="39">
        <v>17</v>
      </c>
      <c r="F40" s="40">
        <f>(E40/D40)*100</f>
        <v>100</v>
      </c>
    </row>
    <row r="41" spans="1:6" ht="15">
      <c r="A41" s="13">
        <v>2</v>
      </c>
      <c r="B41" s="19" t="s">
        <v>140</v>
      </c>
      <c r="C41" s="15" t="s">
        <v>11</v>
      </c>
      <c r="D41" s="10">
        <v>38</v>
      </c>
      <c r="E41" s="39">
        <v>38</v>
      </c>
      <c r="F41" s="40">
        <f>(E41/D41)*100</f>
        <v>100</v>
      </c>
    </row>
    <row r="42" spans="1:6" ht="15">
      <c r="A42" s="13">
        <v>3</v>
      </c>
      <c r="B42" s="19" t="s">
        <v>95</v>
      </c>
      <c r="C42" s="15" t="s">
        <v>11</v>
      </c>
      <c r="D42" s="10">
        <v>70</v>
      </c>
      <c r="E42" s="39">
        <v>70</v>
      </c>
      <c r="F42" s="40">
        <f>(E42/D42)*100</f>
        <v>100</v>
      </c>
    </row>
    <row r="43" spans="1:6" ht="15">
      <c r="A43" s="13">
        <v>4</v>
      </c>
      <c r="B43" s="19" t="s">
        <v>96</v>
      </c>
      <c r="C43" s="15" t="s">
        <v>11</v>
      </c>
      <c r="D43" s="10">
        <v>80</v>
      </c>
      <c r="E43" s="39">
        <v>80</v>
      </c>
      <c r="F43" s="40">
        <f>(E43/D43)*100</f>
        <v>100</v>
      </c>
    </row>
    <row r="44" spans="1:6" ht="25.5">
      <c r="A44" s="13">
        <v>5</v>
      </c>
      <c r="B44" s="19" t="s">
        <v>97</v>
      </c>
      <c r="C44" s="15" t="s">
        <v>11</v>
      </c>
      <c r="D44" s="10">
        <v>92</v>
      </c>
      <c r="E44" s="39">
        <v>92</v>
      </c>
      <c r="F44" s="40">
        <f>(E44/D44)*100</f>
        <v>100</v>
      </c>
    </row>
    <row r="45" spans="1:6" s="8" customFormat="1" ht="15">
      <c r="A45" s="9" t="s">
        <v>34</v>
      </c>
      <c r="B45" s="75" t="s">
        <v>35</v>
      </c>
      <c r="C45" s="75"/>
      <c r="D45" s="10"/>
      <c r="E45" s="11"/>
      <c r="F45" s="12"/>
    </row>
    <row r="46" spans="1:6" ht="15">
      <c r="A46" s="13">
        <v>1</v>
      </c>
      <c r="B46" s="19" t="s">
        <v>72</v>
      </c>
      <c r="C46" s="15" t="s">
        <v>71</v>
      </c>
      <c r="D46" s="41">
        <v>65000</v>
      </c>
      <c r="E46" s="11">
        <v>63000</v>
      </c>
      <c r="F46" s="12">
        <f aca="true" t="shared" si="2" ref="F46:F58">(E46/D46)*100</f>
        <v>96.92307692307692</v>
      </c>
    </row>
    <row r="47" spans="1:6" ht="15">
      <c r="A47" s="13"/>
      <c r="B47" s="24" t="s">
        <v>174</v>
      </c>
      <c r="C47" s="15" t="s">
        <v>71</v>
      </c>
      <c r="D47" s="41">
        <v>3500</v>
      </c>
      <c r="E47" s="11">
        <v>2500</v>
      </c>
      <c r="F47" s="12">
        <f t="shared" si="2"/>
        <v>71.42857142857143</v>
      </c>
    </row>
    <row r="48" spans="1:6" ht="15">
      <c r="A48" s="13"/>
      <c r="B48" s="24" t="s">
        <v>125</v>
      </c>
      <c r="C48" s="15" t="s">
        <v>71</v>
      </c>
      <c r="D48" s="41">
        <v>61500</v>
      </c>
      <c r="E48" s="11">
        <v>60500</v>
      </c>
      <c r="F48" s="12">
        <f t="shared" si="2"/>
        <v>98.3739837398374</v>
      </c>
    </row>
    <row r="49" spans="1:6" ht="15">
      <c r="A49" s="13"/>
      <c r="B49" s="24" t="s">
        <v>175</v>
      </c>
      <c r="C49" s="15" t="s">
        <v>71</v>
      </c>
      <c r="D49" s="41">
        <v>35000</v>
      </c>
      <c r="E49" s="11">
        <v>37200</v>
      </c>
      <c r="F49" s="12">
        <f t="shared" si="2"/>
        <v>106.28571428571429</v>
      </c>
    </row>
    <row r="50" spans="1:6" ht="15">
      <c r="A50" s="13"/>
      <c r="B50" s="24" t="s">
        <v>177</v>
      </c>
      <c r="C50" s="15" t="s">
        <v>71</v>
      </c>
      <c r="D50" s="41">
        <v>23000</v>
      </c>
      <c r="E50" s="11">
        <v>19100</v>
      </c>
      <c r="F50" s="12">
        <f t="shared" si="2"/>
        <v>83.04347826086956</v>
      </c>
    </row>
    <row r="51" spans="1:6" ht="15">
      <c r="A51" s="13"/>
      <c r="B51" s="24" t="s">
        <v>176</v>
      </c>
      <c r="C51" s="15" t="s">
        <v>71</v>
      </c>
      <c r="D51" s="41">
        <v>7000</v>
      </c>
      <c r="E51" s="11">
        <v>6700</v>
      </c>
      <c r="F51" s="12">
        <f t="shared" si="2"/>
        <v>95.71428571428572</v>
      </c>
    </row>
    <row r="52" spans="1:6" ht="24">
      <c r="A52" s="13">
        <v>2</v>
      </c>
      <c r="B52" s="19" t="s">
        <v>106</v>
      </c>
      <c r="C52" s="15" t="s">
        <v>185</v>
      </c>
      <c r="D52" s="41">
        <v>320</v>
      </c>
      <c r="E52" s="11">
        <v>1172</v>
      </c>
      <c r="F52" s="12">
        <f t="shared" si="2"/>
        <v>366.25</v>
      </c>
    </row>
    <row r="53" spans="1:6" ht="15">
      <c r="A53" s="13">
        <v>3</v>
      </c>
      <c r="B53" s="19" t="s">
        <v>73</v>
      </c>
      <c r="C53" s="15" t="s">
        <v>45</v>
      </c>
      <c r="D53" s="42">
        <v>8</v>
      </c>
      <c r="E53" s="11">
        <v>18</v>
      </c>
      <c r="F53" s="12">
        <f t="shared" si="2"/>
        <v>225</v>
      </c>
    </row>
    <row r="54" spans="1:6" ht="15">
      <c r="A54" s="13"/>
      <c r="B54" s="24" t="s">
        <v>104</v>
      </c>
      <c r="C54" s="15" t="s">
        <v>45</v>
      </c>
      <c r="D54" s="42">
        <v>5</v>
      </c>
      <c r="E54" s="11">
        <v>9</v>
      </c>
      <c r="F54" s="12">
        <f t="shared" si="2"/>
        <v>180</v>
      </c>
    </row>
    <row r="55" spans="1:6" ht="15">
      <c r="A55" s="13"/>
      <c r="B55" s="24" t="s">
        <v>105</v>
      </c>
      <c r="C55" s="15" t="s">
        <v>45</v>
      </c>
      <c r="D55" s="42">
        <v>3</v>
      </c>
      <c r="E55" s="11">
        <v>9</v>
      </c>
      <c r="F55" s="12">
        <f t="shared" si="2"/>
        <v>300</v>
      </c>
    </row>
    <row r="56" spans="1:6" ht="15">
      <c r="A56" s="13">
        <v>4</v>
      </c>
      <c r="B56" s="19" t="s">
        <v>74</v>
      </c>
      <c r="C56" s="15" t="s">
        <v>198</v>
      </c>
      <c r="D56" s="41">
        <f>D58+D57</f>
        <v>1200000</v>
      </c>
      <c r="E56" s="11">
        <v>1229600</v>
      </c>
      <c r="F56" s="12">
        <f t="shared" si="2"/>
        <v>102.46666666666667</v>
      </c>
    </row>
    <row r="57" spans="1:6" ht="15">
      <c r="A57" s="13"/>
      <c r="B57" s="24" t="s">
        <v>172</v>
      </c>
      <c r="C57" s="15" t="s">
        <v>198</v>
      </c>
      <c r="D57" s="41">
        <v>900000</v>
      </c>
      <c r="E57" s="11">
        <v>965600</v>
      </c>
      <c r="F57" s="12">
        <f t="shared" si="2"/>
        <v>107.28888888888888</v>
      </c>
    </row>
    <row r="58" spans="1:6" ht="20.25" customHeight="1">
      <c r="A58" s="13"/>
      <c r="B58" s="24" t="s">
        <v>173</v>
      </c>
      <c r="C58" s="15" t="s">
        <v>198</v>
      </c>
      <c r="D58" s="41">
        <v>300000</v>
      </c>
      <c r="E58" s="11">
        <v>264000</v>
      </c>
      <c r="F58" s="12">
        <f t="shared" si="2"/>
        <v>88</v>
      </c>
    </row>
    <row r="59" spans="1:6" s="8" customFormat="1" ht="19.5" customHeight="1">
      <c r="A59" s="9" t="s">
        <v>36</v>
      </c>
      <c r="B59" s="43" t="s">
        <v>37</v>
      </c>
      <c r="C59" s="15"/>
      <c r="D59" s="10"/>
      <c r="E59" s="44"/>
      <c r="F59" s="12"/>
    </row>
    <row r="60" spans="1:6" ht="15">
      <c r="A60" s="13">
        <v>1</v>
      </c>
      <c r="B60" s="19" t="s">
        <v>98</v>
      </c>
      <c r="C60" s="13" t="s">
        <v>114</v>
      </c>
      <c r="D60" s="10">
        <v>16</v>
      </c>
      <c r="E60" s="11">
        <v>17</v>
      </c>
      <c r="F60" s="12">
        <f>(E60/D60)*100</f>
        <v>106.25</v>
      </c>
    </row>
    <row r="61" spans="1:6" ht="15">
      <c r="A61" s="13">
        <v>2</v>
      </c>
      <c r="B61" s="19" t="s">
        <v>99</v>
      </c>
      <c r="C61" s="13" t="s">
        <v>146</v>
      </c>
      <c r="D61" s="10">
        <v>182351</v>
      </c>
      <c r="E61" s="11">
        <v>182904</v>
      </c>
      <c r="F61" s="12">
        <f>(E61/D61)*100</f>
        <v>100.30326129278151</v>
      </c>
    </row>
    <row r="62" spans="1:6" ht="15">
      <c r="A62" s="13">
        <v>3</v>
      </c>
      <c r="B62" s="19" t="s">
        <v>100</v>
      </c>
      <c r="C62" s="13" t="s">
        <v>146</v>
      </c>
      <c r="D62" s="10">
        <v>3000</v>
      </c>
      <c r="E62" s="11">
        <v>5300</v>
      </c>
      <c r="F62" s="12">
        <f>(E62/D62)*100</f>
        <v>176.66666666666666</v>
      </c>
    </row>
    <row r="63" spans="1:6" ht="15">
      <c r="A63" s="13">
        <v>4</v>
      </c>
      <c r="B63" s="19" t="s">
        <v>207</v>
      </c>
      <c r="C63" s="13" t="s">
        <v>71</v>
      </c>
      <c r="D63" s="10">
        <v>165150</v>
      </c>
      <c r="E63" s="45">
        <v>173087</v>
      </c>
      <c r="F63" s="12">
        <f>(E63/D63)*100</f>
        <v>104.80593399939448</v>
      </c>
    </row>
    <row r="64" spans="1:6" ht="15">
      <c r="A64" s="13"/>
      <c r="B64" s="46" t="s">
        <v>208</v>
      </c>
      <c r="C64" s="13" t="s">
        <v>71</v>
      </c>
      <c r="D64" s="10"/>
      <c r="E64" s="45">
        <v>46617</v>
      </c>
      <c r="F64" s="12"/>
    </row>
    <row r="65" spans="1:6" ht="24" customHeight="1">
      <c r="A65" s="13"/>
      <c r="B65" s="24" t="s">
        <v>196</v>
      </c>
      <c r="C65" s="13" t="s">
        <v>55</v>
      </c>
      <c r="D65" s="10"/>
      <c r="E65" s="11">
        <v>15607</v>
      </c>
      <c r="F65" s="12"/>
    </row>
    <row r="66" spans="1:6" ht="15">
      <c r="A66" s="13"/>
      <c r="B66" s="24" t="s">
        <v>197</v>
      </c>
      <c r="C66" s="13" t="s">
        <v>55</v>
      </c>
      <c r="D66" s="10"/>
      <c r="E66" s="11">
        <v>13806</v>
      </c>
      <c r="F66" s="12"/>
    </row>
    <row r="67" spans="1:6" ht="15">
      <c r="A67" s="13"/>
      <c r="B67" s="24" t="s">
        <v>209</v>
      </c>
      <c r="C67" s="13" t="s">
        <v>55</v>
      </c>
      <c r="D67" s="10"/>
      <c r="E67" s="11">
        <v>17204</v>
      </c>
      <c r="F67" s="12"/>
    </row>
    <row r="68" spans="1:6" ht="15">
      <c r="A68" s="13"/>
      <c r="B68" s="24" t="s">
        <v>210</v>
      </c>
      <c r="C68" s="13" t="s">
        <v>55</v>
      </c>
      <c r="D68" s="10"/>
      <c r="E68" s="11">
        <v>50015</v>
      </c>
      <c r="F68" s="12"/>
    </row>
    <row r="69" spans="1:6" ht="15">
      <c r="A69" s="13"/>
      <c r="B69" s="24" t="s">
        <v>211</v>
      </c>
      <c r="C69" s="13" t="s">
        <v>55</v>
      </c>
      <c r="D69" s="10"/>
      <c r="E69" s="11">
        <v>25355</v>
      </c>
      <c r="F69" s="12"/>
    </row>
    <row r="70" spans="1:6" ht="15">
      <c r="A70" s="13"/>
      <c r="B70" s="24" t="s">
        <v>212</v>
      </c>
      <c r="C70" s="13" t="s">
        <v>55</v>
      </c>
      <c r="D70" s="10"/>
      <c r="E70" s="11">
        <v>22500</v>
      </c>
      <c r="F70" s="12"/>
    </row>
    <row r="71" spans="1:6" ht="15">
      <c r="A71" s="13"/>
      <c r="B71" s="24" t="s">
        <v>213</v>
      </c>
      <c r="C71" s="13" t="s">
        <v>55</v>
      </c>
      <c r="D71" s="10"/>
      <c r="E71" s="11">
        <v>13317</v>
      </c>
      <c r="F71" s="12"/>
    </row>
    <row r="72" spans="1:6" ht="15" customHeight="1">
      <c r="A72" s="13"/>
      <c r="B72" s="19" t="s">
        <v>221</v>
      </c>
      <c r="C72" s="13"/>
      <c r="D72" s="10"/>
      <c r="E72" s="11">
        <v>319</v>
      </c>
      <c r="F72" s="12"/>
    </row>
    <row r="73" spans="1:6" ht="16.5" customHeight="1">
      <c r="A73" s="13"/>
      <c r="B73" s="24" t="s">
        <v>214</v>
      </c>
      <c r="C73" s="13" t="s">
        <v>55</v>
      </c>
      <c r="D73" s="10"/>
      <c r="E73" s="11">
        <v>14964</v>
      </c>
      <c r="F73" s="12"/>
    </row>
    <row r="74" spans="1:6" ht="15">
      <c r="A74" s="13">
        <v>5</v>
      </c>
      <c r="B74" s="19" t="s">
        <v>122</v>
      </c>
      <c r="C74" s="13" t="s">
        <v>146</v>
      </c>
      <c r="D74" s="10">
        <v>8900</v>
      </c>
      <c r="E74" s="11">
        <v>17600</v>
      </c>
      <c r="F74" s="12"/>
    </row>
    <row r="75" spans="1:6" ht="15">
      <c r="A75" s="13">
        <v>6</v>
      </c>
      <c r="B75" s="19" t="s">
        <v>101</v>
      </c>
      <c r="C75" s="13" t="s">
        <v>158</v>
      </c>
      <c r="D75" s="10">
        <v>3300</v>
      </c>
      <c r="E75" s="11">
        <v>3481</v>
      </c>
      <c r="F75" s="12">
        <f>E75/D75*100</f>
        <v>105.4848484848485</v>
      </c>
    </row>
    <row r="76" spans="1:6" s="8" customFormat="1" ht="15">
      <c r="A76" s="9" t="s">
        <v>38</v>
      </c>
      <c r="B76" s="43" t="s">
        <v>39</v>
      </c>
      <c r="C76" s="15"/>
      <c r="D76" s="10"/>
      <c r="E76" s="11"/>
      <c r="F76" s="12"/>
    </row>
    <row r="77" spans="1:6" ht="15">
      <c r="A77" s="13">
        <v>1</v>
      </c>
      <c r="B77" s="19" t="s">
        <v>43</v>
      </c>
      <c r="C77" s="15" t="s">
        <v>44</v>
      </c>
      <c r="D77" s="20">
        <v>3</v>
      </c>
      <c r="E77" s="11">
        <v>3</v>
      </c>
      <c r="F77" s="12">
        <f aca="true" t="shared" si="3" ref="F77:F89">(E77/D77)*100</f>
        <v>100</v>
      </c>
    </row>
    <row r="78" spans="1:6" ht="15">
      <c r="A78" s="13"/>
      <c r="B78" s="24" t="s">
        <v>123</v>
      </c>
      <c r="C78" s="15" t="s">
        <v>44</v>
      </c>
      <c r="D78" s="20">
        <v>3</v>
      </c>
      <c r="E78" s="11">
        <v>3</v>
      </c>
      <c r="F78" s="12">
        <f t="shared" si="3"/>
        <v>100</v>
      </c>
    </row>
    <row r="79" spans="1:6" ht="15">
      <c r="A79" s="13">
        <v>2</v>
      </c>
      <c r="B79" s="19" t="s">
        <v>49</v>
      </c>
      <c r="C79" s="15" t="s">
        <v>71</v>
      </c>
      <c r="D79" s="10">
        <v>35000</v>
      </c>
      <c r="E79" s="47">
        <v>40178</v>
      </c>
      <c r="F79" s="12">
        <f t="shared" si="3"/>
        <v>114.79428571428572</v>
      </c>
    </row>
    <row r="80" spans="1:6" ht="15">
      <c r="A80" s="13"/>
      <c r="B80" s="24" t="s">
        <v>124</v>
      </c>
      <c r="C80" s="15" t="s">
        <v>71</v>
      </c>
      <c r="D80" s="29">
        <v>708</v>
      </c>
      <c r="E80" s="48">
        <v>1553</v>
      </c>
      <c r="F80" s="12">
        <f t="shared" si="3"/>
        <v>219.35028248587568</v>
      </c>
    </row>
    <row r="81" spans="1:6" ht="15">
      <c r="A81" s="13"/>
      <c r="B81" s="24" t="s">
        <v>125</v>
      </c>
      <c r="C81" s="15" t="s">
        <v>71</v>
      </c>
      <c r="D81" s="29">
        <v>34292</v>
      </c>
      <c r="E81" s="48">
        <v>38625</v>
      </c>
      <c r="F81" s="12">
        <f t="shared" si="3"/>
        <v>112.63560013997433</v>
      </c>
    </row>
    <row r="82" spans="1:6" ht="15">
      <c r="A82" s="13"/>
      <c r="B82" s="49" t="s">
        <v>229</v>
      </c>
      <c r="C82" s="15" t="s">
        <v>55</v>
      </c>
      <c r="D82" s="29">
        <v>16911</v>
      </c>
      <c r="E82" s="48">
        <v>13068</v>
      </c>
      <c r="F82" s="12">
        <f t="shared" si="3"/>
        <v>77.27514635444386</v>
      </c>
    </row>
    <row r="83" spans="1:6" ht="15">
      <c r="A83" s="13"/>
      <c r="B83" s="50" t="s">
        <v>224</v>
      </c>
      <c r="C83" s="15" t="s">
        <v>55</v>
      </c>
      <c r="D83" s="29">
        <v>15089</v>
      </c>
      <c r="E83" s="48">
        <v>15120</v>
      </c>
      <c r="F83" s="12">
        <f t="shared" si="3"/>
        <v>100.20544767711579</v>
      </c>
    </row>
    <row r="84" spans="1:6" ht="15">
      <c r="A84" s="13"/>
      <c r="B84" s="50" t="s">
        <v>225</v>
      </c>
      <c r="C84" s="15" t="s">
        <v>55</v>
      </c>
      <c r="D84" s="29">
        <v>3000</v>
      </c>
      <c r="E84" s="48">
        <v>11990</v>
      </c>
      <c r="F84" s="12">
        <f t="shared" si="3"/>
        <v>399.6666666666667</v>
      </c>
    </row>
    <row r="85" spans="1:6" ht="15">
      <c r="A85" s="13">
        <v>3</v>
      </c>
      <c r="B85" s="19" t="s">
        <v>50</v>
      </c>
      <c r="C85" s="15" t="s">
        <v>45</v>
      </c>
      <c r="D85" s="20">
        <v>2</v>
      </c>
      <c r="E85" s="48">
        <v>2</v>
      </c>
      <c r="F85" s="12">
        <f t="shared" si="3"/>
        <v>100</v>
      </c>
    </row>
    <row r="86" spans="1:6" ht="24">
      <c r="A86" s="13">
        <v>4</v>
      </c>
      <c r="B86" s="19" t="s">
        <v>180</v>
      </c>
      <c r="C86" s="15" t="s">
        <v>184</v>
      </c>
      <c r="D86" s="10">
        <v>50</v>
      </c>
      <c r="E86" s="48">
        <v>150</v>
      </c>
      <c r="F86" s="12">
        <f t="shared" si="3"/>
        <v>300</v>
      </c>
    </row>
    <row r="87" spans="1:6" ht="15">
      <c r="A87" s="13">
        <v>5</v>
      </c>
      <c r="B87" s="19" t="s">
        <v>46</v>
      </c>
      <c r="C87" s="15" t="s">
        <v>44</v>
      </c>
      <c r="D87" s="20">
        <v>1</v>
      </c>
      <c r="E87" s="48">
        <v>1</v>
      </c>
      <c r="F87" s="12">
        <f t="shared" si="3"/>
        <v>100</v>
      </c>
    </row>
    <row r="88" spans="1:6" ht="409.5">
      <c r="A88" s="13">
        <v>6</v>
      </c>
      <c r="B88" s="19" t="s">
        <v>186</v>
      </c>
      <c r="C88" s="15" t="s">
        <v>187</v>
      </c>
      <c r="D88" s="20">
        <v>2</v>
      </c>
      <c r="E88" s="48">
        <v>2</v>
      </c>
      <c r="F88" s="12">
        <f t="shared" si="3"/>
        <v>100</v>
      </c>
    </row>
    <row r="89" spans="1:6" ht="15">
      <c r="A89" s="13">
        <v>7</v>
      </c>
      <c r="B89" s="19" t="s">
        <v>47</v>
      </c>
      <c r="C89" s="15" t="s">
        <v>48</v>
      </c>
      <c r="D89" s="10">
        <v>250</v>
      </c>
      <c r="E89" s="48">
        <v>299519</v>
      </c>
      <c r="F89" s="51">
        <f t="shared" si="3"/>
        <v>119807.6</v>
      </c>
    </row>
    <row r="90" spans="1:6" s="8" customFormat="1" ht="15">
      <c r="A90" s="9" t="s">
        <v>40</v>
      </c>
      <c r="B90" s="75" t="s">
        <v>179</v>
      </c>
      <c r="C90" s="75"/>
      <c r="D90" s="10"/>
      <c r="E90" s="11"/>
      <c r="F90" s="12"/>
    </row>
    <row r="91" spans="1:6" ht="15">
      <c r="A91" s="13">
        <v>1</v>
      </c>
      <c r="B91" s="52" t="s">
        <v>21</v>
      </c>
      <c r="C91" s="15" t="s">
        <v>230</v>
      </c>
      <c r="D91" s="10">
        <v>1068</v>
      </c>
      <c r="E91" s="53">
        <v>1164</v>
      </c>
      <c r="F91" s="12">
        <f>(E91/D91)*100</f>
        <v>108.98876404494382</v>
      </c>
    </row>
    <row r="92" spans="1:6" ht="15">
      <c r="A92" s="13">
        <v>2</v>
      </c>
      <c r="B92" s="52" t="s">
        <v>22</v>
      </c>
      <c r="C92" s="15" t="s">
        <v>159</v>
      </c>
      <c r="D92" s="10">
        <v>200</v>
      </c>
      <c r="E92" s="53">
        <v>426</v>
      </c>
      <c r="F92" s="54" t="s">
        <v>232</v>
      </c>
    </row>
    <row r="93" spans="1:6" ht="15">
      <c r="A93" s="13">
        <v>3</v>
      </c>
      <c r="B93" s="52" t="s">
        <v>23</v>
      </c>
      <c r="C93" s="15" t="s">
        <v>45</v>
      </c>
      <c r="D93" s="10">
        <v>22</v>
      </c>
      <c r="E93" s="53">
        <v>23</v>
      </c>
      <c r="F93" s="17">
        <f>(E93/D93)*100</f>
        <v>104.54545454545455</v>
      </c>
    </row>
    <row r="94" spans="1:6" ht="15">
      <c r="A94" s="13">
        <v>4</v>
      </c>
      <c r="B94" s="52" t="s">
        <v>24</v>
      </c>
      <c r="C94" s="15" t="s">
        <v>135</v>
      </c>
      <c r="D94" s="10">
        <v>2500</v>
      </c>
      <c r="E94" s="53">
        <v>3420</v>
      </c>
      <c r="F94" s="54" t="s">
        <v>234</v>
      </c>
    </row>
    <row r="95" spans="1:6" ht="15">
      <c r="A95" s="13">
        <v>5</v>
      </c>
      <c r="B95" s="52" t="s">
        <v>25</v>
      </c>
      <c r="C95" s="15" t="s">
        <v>45</v>
      </c>
      <c r="D95" s="74">
        <v>5</v>
      </c>
      <c r="E95" s="53">
        <v>6</v>
      </c>
      <c r="F95" s="12">
        <f aca="true" t="shared" si="4" ref="F95:F109">(E95/D95)*100</f>
        <v>120</v>
      </c>
    </row>
    <row r="96" spans="1:6" ht="15">
      <c r="A96" s="13"/>
      <c r="B96" s="55" t="s">
        <v>171</v>
      </c>
      <c r="C96" s="15" t="s">
        <v>45</v>
      </c>
      <c r="D96" s="56">
        <v>4</v>
      </c>
      <c r="E96" s="53">
        <v>2</v>
      </c>
      <c r="F96" s="12">
        <f t="shared" si="4"/>
        <v>50</v>
      </c>
    </row>
    <row r="97" spans="1:6" ht="15">
      <c r="A97" s="13">
        <v>6</v>
      </c>
      <c r="B97" s="52" t="s">
        <v>26</v>
      </c>
      <c r="C97" s="15" t="s">
        <v>71</v>
      </c>
      <c r="D97" s="10">
        <v>60</v>
      </c>
      <c r="E97" s="53">
        <v>80</v>
      </c>
      <c r="F97" s="12">
        <f t="shared" si="4"/>
        <v>133.33333333333331</v>
      </c>
    </row>
    <row r="98" spans="1:6" ht="24">
      <c r="A98" s="13">
        <v>7</v>
      </c>
      <c r="B98" s="52" t="s">
        <v>27</v>
      </c>
      <c r="C98" s="15" t="s">
        <v>77</v>
      </c>
      <c r="D98" s="10">
        <v>20</v>
      </c>
      <c r="E98" s="53">
        <v>29</v>
      </c>
      <c r="F98" s="12">
        <f t="shared" si="4"/>
        <v>145</v>
      </c>
    </row>
    <row r="99" spans="1:6" ht="15">
      <c r="A99" s="13">
        <v>8</v>
      </c>
      <c r="B99" s="52" t="s">
        <v>76</v>
      </c>
      <c r="C99" s="15" t="s">
        <v>75</v>
      </c>
      <c r="D99" s="10">
        <v>120</v>
      </c>
      <c r="E99" s="53">
        <v>137</v>
      </c>
      <c r="F99" s="12">
        <f t="shared" si="4"/>
        <v>114.16666666666666</v>
      </c>
    </row>
    <row r="100" spans="1:6" ht="15">
      <c r="A100" s="13"/>
      <c r="B100" s="55" t="s">
        <v>169</v>
      </c>
      <c r="C100" s="15" t="s">
        <v>75</v>
      </c>
      <c r="D100" s="29">
        <v>80</v>
      </c>
      <c r="E100" s="57">
        <v>80</v>
      </c>
      <c r="F100" s="12">
        <f t="shared" si="4"/>
        <v>100</v>
      </c>
    </row>
    <row r="101" spans="1:6" ht="15">
      <c r="A101" s="13"/>
      <c r="B101" s="55" t="s">
        <v>128</v>
      </c>
      <c r="C101" s="15" t="s">
        <v>75</v>
      </c>
      <c r="D101" s="29">
        <v>20</v>
      </c>
      <c r="E101" s="57">
        <v>15</v>
      </c>
      <c r="F101" s="12">
        <f t="shared" si="4"/>
        <v>75</v>
      </c>
    </row>
    <row r="102" spans="1:6" ht="15">
      <c r="A102" s="13"/>
      <c r="B102" s="55" t="s">
        <v>170</v>
      </c>
      <c r="C102" s="15" t="s">
        <v>75</v>
      </c>
      <c r="D102" s="29">
        <v>20</v>
      </c>
      <c r="E102" s="57">
        <v>42</v>
      </c>
      <c r="F102" s="12">
        <f t="shared" si="4"/>
        <v>210</v>
      </c>
    </row>
    <row r="103" spans="1:6" ht="15">
      <c r="A103" s="13">
        <v>9</v>
      </c>
      <c r="B103" s="52" t="s">
        <v>29</v>
      </c>
      <c r="C103" s="15" t="s">
        <v>45</v>
      </c>
      <c r="D103" s="20">
        <v>2</v>
      </c>
      <c r="E103" s="57">
        <v>2</v>
      </c>
      <c r="F103" s="12">
        <f t="shared" si="4"/>
        <v>100</v>
      </c>
    </row>
    <row r="104" spans="1:6" ht="15">
      <c r="A104" s="13">
        <v>10</v>
      </c>
      <c r="B104" s="52" t="s">
        <v>103</v>
      </c>
      <c r="C104" s="15" t="s">
        <v>45</v>
      </c>
      <c r="D104" s="20">
        <v>2</v>
      </c>
      <c r="E104" s="53">
        <v>1</v>
      </c>
      <c r="F104" s="12">
        <f t="shared" si="4"/>
        <v>50</v>
      </c>
    </row>
    <row r="105" spans="1:6" ht="15">
      <c r="A105" s="13">
        <v>11</v>
      </c>
      <c r="B105" s="52" t="s">
        <v>30</v>
      </c>
      <c r="C105" s="15" t="s">
        <v>45</v>
      </c>
      <c r="D105" s="20">
        <v>2</v>
      </c>
      <c r="E105" s="53">
        <v>7</v>
      </c>
      <c r="F105" s="12">
        <f t="shared" si="4"/>
        <v>350</v>
      </c>
    </row>
    <row r="106" spans="1:6" ht="15">
      <c r="A106" s="13">
        <v>12</v>
      </c>
      <c r="B106" s="52" t="s">
        <v>31</v>
      </c>
      <c r="C106" s="15" t="s">
        <v>108</v>
      </c>
      <c r="D106" s="20">
        <v>2</v>
      </c>
      <c r="E106" s="53">
        <v>2</v>
      </c>
      <c r="F106" s="12">
        <f t="shared" si="4"/>
        <v>100</v>
      </c>
    </row>
    <row r="107" spans="1:6" ht="15">
      <c r="A107" s="13">
        <v>13</v>
      </c>
      <c r="B107" s="52" t="s">
        <v>32</v>
      </c>
      <c r="C107" s="15" t="s">
        <v>109</v>
      </c>
      <c r="D107" s="10">
        <v>13</v>
      </c>
      <c r="E107" s="53">
        <v>13</v>
      </c>
      <c r="F107" s="12">
        <f t="shared" si="4"/>
        <v>100</v>
      </c>
    </row>
    <row r="108" spans="1:6" ht="15">
      <c r="A108" s="13">
        <v>14</v>
      </c>
      <c r="B108" s="52" t="s">
        <v>107</v>
      </c>
      <c r="C108" s="15" t="s">
        <v>108</v>
      </c>
      <c r="D108" s="10">
        <v>10</v>
      </c>
      <c r="E108" s="53">
        <v>10</v>
      </c>
      <c r="F108" s="12">
        <f t="shared" si="4"/>
        <v>100</v>
      </c>
    </row>
    <row r="109" spans="1:6" ht="15">
      <c r="A109" s="13"/>
      <c r="B109" s="55" t="s">
        <v>219</v>
      </c>
      <c r="C109" s="15" t="s">
        <v>136</v>
      </c>
      <c r="D109" s="10">
        <v>1000</v>
      </c>
      <c r="E109" s="53">
        <v>1000</v>
      </c>
      <c r="F109" s="12">
        <f t="shared" si="4"/>
        <v>100</v>
      </c>
    </row>
    <row r="110" spans="1:6" s="8" customFormat="1" ht="15" customHeight="1">
      <c r="A110" s="9" t="s">
        <v>41</v>
      </c>
      <c r="B110" s="77" t="s">
        <v>42</v>
      </c>
      <c r="C110" s="77"/>
      <c r="D110" s="77"/>
      <c r="E110" s="37"/>
      <c r="F110" s="12"/>
    </row>
    <row r="111" spans="1:6" ht="15">
      <c r="A111" s="13">
        <v>1</v>
      </c>
      <c r="B111" s="19" t="s">
        <v>51</v>
      </c>
      <c r="C111" s="15" t="s">
        <v>52</v>
      </c>
      <c r="D111" s="10">
        <v>12</v>
      </c>
      <c r="E111" s="11">
        <v>11</v>
      </c>
      <c r="F111" s="12">
        <f aca="true" t="shared" si="5" ref="F111:F119">(E111/D111)*100</f>
        <v>91.66666666666666</v>
      </c>
    </row>
    <row r="112" spans="1:6" ht="15">
      <c r="A112" s="13">
        <v>2</v>
      </c>
      <c r="B112" s="19" t="s">
        <v>53</v>
      </c>
      <c r="C112" s="15" t="s">
        <v>114</v>
      </c>
      <c r="D112" s="20">
        <v>2</v>
      </c>
      <c r="E112" s="21">
        <v>2</v>
      </c>
      <c r="F112" s="12">
        <f t="shared" si="5"/>
        <v>100</v>
      </c>
    </row>
    <row r="113" spans="1:6" ht="15">
      <c r="A113" s="13">
        <v>3</v>
      </c>
      <c r="B113" s="19" t="s">
        <v>54</v>
      </c>
      <c r="C113" s="15" t="s">
        <v>75</v>
      </c>
      <c r="D113" s="10">
        <v>336</v>
      </c>
      <c r="E113" s="58">
        <v>315</v>
      </c>
      <c r="F113" s="12">
        <f t="shared" si="5"/>
        <v>93.75</v>
      </c>
    </row>
    <row r="114" spans="1:6" ht="15">
      <c r="A114" s="13"/>
      <c r="B114" s="19" t="s">
        <v>58</v>
      </c>
      <c r="C114" s="15" t="s">
        <v>71</v>
      </c>
      <c r="D114" s="10">
        <v>81350</v>
      </c>
      <c r="E114" s="58">
        <v>78400</v>
      </c>
      <c r="F114" s="12">
        <f t="shared" si="5"/>
        <v>96.37369391518132</v>
      </c>
    </row>
    <row r="115" spans="1:6" ht="15">
      <c r="A115" s="13">
        <v>4</v>
      </c>
      <c r="B115" s="19" t="s">
        <v>56</v>
      </c>
      <c r="C115" s="15" t="s">
        <v>57</v>
      </c>
      <c r="D115" s="10">
        <v>145</v>
      </c>
      <c r="E115" s="58">
        <v>153</v>
      </c>
      <c r="F115" s="12">
        <f t="shared" si="5"/>
        <v>105.51724137931035</v>
      </c>
    </row>
    <row r="116" spans="1:6" ht="15">
      <c r="A116" s="13"/>
      <c r="B116" s="19" t="s">
        <v>59</v>
      </c>
      <c r="C116" s="15" t="s">
        <v>71</v>
      </c>
      <c r="D116" s="10">
        <v>7000</v>
      </c>
      <c r="E116" s="58">
        <v>11120</v>
      </c>
      <c r="F116" s="12">
        <f t="shared" si="5"/>
        <v>158.85714285714286</v>
      </c>
    </row>
    <row r="117" spans="1:6" ht="15">
      <c r="A117" s="13">
        <v>5</v>
      </c>
      <c r="B117" s="19" t="s">
        <v>60</v>
      </c>
      <c r="C117" s="15" t="s">
        <v>141</v>
      </c>
      <c r="D117" s="10">
        <v>48</v>
      </c>
      <c r="E117" s="58">
        <v>44</v>
      </c>
      <c r="F117" s="12">
        <f t="shared" si="5"/>
        <v>91.66666666666666</v>
      </c>
    </row>
    <row r="118" spans="1:6" ht="24">
      <c r="A118" s="13">
        <v>6</v>
      </c>
      <c r="B118" s="19" t="s">
        <v>61</v>
      </c>
      <c r="C118" s="15" t="s">
        <v>77</v>
      </c>
      <c r="D118" s="10">
        <v>12</v>
      </c>
      <c r="E118" s="58">
        <v>11</v>
      </c>
      <c r="F118" s="12">
        <f t="shared" si="5"/>
        <v>91.66666666666666</v>
      </c>
    </row>
    <row r="119" spans="1:6" ht="15">
      <c r="A119" s="13">
        <v>7</v>
      </c>
      <c r="B119" s="19" t="s">
        <v>62</v>
      </c>
      <c r="C119" s="15" t="s">
        <v>142</v>
      </c>
      <c r="D119" s="10">
        <v>312</v>
      </c>
      <c r="E119" s="58">
        <v>312</v>
      </c>
      <c r="F119" s="12">
        <f t="shared" si="5"/>
        <v>100</v>
      </c>
    </row>
    <row r="120" spans="1:6" s="8" customFormat="1" ht="15">
      <c r="A120" s="9" t="s">
        <v>63</v>
      </c>
      <c r="B120" s="43" t="s">
        <v>64</v>
      </c>
      <c r="C120" s="15"/>
      <c r="D120" s="10"/>
      <c r="E120" s="11"/>
      <c r="F120" s="12"/>
    </row>
    <row r="121" spans="1:6" ht="15">
      <c r="A121" s="13">
        <v>1</v>
      </c>
      <c r="B121" s="19" t="s">
        <v>28</v>
      </c>
      <c r="C121" s="15" t="s">
        <v>75</v>
      </c>
      <c r="D121" s="10">
        <v>67</v>
      </c>
      <c r="E121" s="45">
        <v>99</v>
      </c>
      <c r="F121" s="12">
        <f aca="true" t="shared" si="6" ref="F121:F130">(E121/D121)*100</f>
        <v>147.76119402985074</v>
      </c>
    </row>
    <row r="122" spans="1:6" ht="15">
      <c r="A122" s="19"/>
      <c r="B122" s="24" t="s">
        <v>127</v>
      </c>
      <c r="C122" s="15" t="s">
        <v>75</v>
      </c>
      <c r="D122" s="29">
        <v>34</v>
      </c>
      <c r="E122" s="21">
        <v>26</v>
      </c>
      <c r="F122" s="12">
        <f t="shared" si="6"/>
        <v>76.47058823529412</v>
      </c>
    </row>
    <row r="123" spans="1:6" ht="15">
      <c r="A123" s="19"/>
      <c r="B123" s="24" t="s">
        <v>128</v>
      </c>
      <c r="C123" s="15" t="s">
        <v>75</v>
      </c>
      <c r="D123" s="73">
        <v>6</v>
      </c>
      <c r="E123" s="21">
        <v>14</v>
      </c>
      <c r="F123" s="12">
        <f t="shared" si="6"/>
        <v>233.33333333333334</v>
      </c>
    </row>
    <row r="124" spans="1:6" ht="15">
      <c r="A124" s="19"/>
      <c r="B124" s="24" t="s">
        <v>132</v>
      </c>
      <c r="C124" s="15" t="s">
        <v>75</v>
      </c>
      <c r="D124" s="56">
        <v>3</v>
      </c>
      <c r="E124" s="21">
        <v>26</v>
      </c>
      <c r="F124" s="12">
        <f t="shared" si="6"/>
        <v>866.6666666666666</v>
      </c>
    </row>
    <row r="125" spans="1:6" ht="38.25">
      <c r="A125" s="19"/>
      <c r="B125" s="24" t="s">
        <v>129</v>
      </c>
      <c r="C125" s="15" t="s">
        <v>75</v>
      </c>
      <c r="D125" s="29">
        <v>24</v>
      </c>
      <c r="E125" s="21">
        <v>33</v>
      </c>
      <c r="F125" s="12">
        <f t="shared" si="6"/>
        <v>137.5</v>
      </c>
    </row>
    <row r="126" spans="1:6" ht="25.5">
      <c r="A126" s="13">
        <v>2</v>
      </c>
      <c r="B126" s="19" t="s">
        <v>78</v>
      </c>
      <c r="C126" s="15" t="s">
        <v>114</v>
      </c>
      <c r="D126" s="20">
        <v>1</v>
      </c>
      <c r="E126" s="59">
        <v>1</v>
      </c>
      <c r="F126" s="12">
        <f t="shared" si="6"/>
        <v>100</v>
      </c>
    </row>
    <row r="127" spans="1:6" ht="24">
      <c r="A127" s="13">
        <v>3</v>
      </c>
      <c r="B127" s="19" t="s">
        <v>130</v>
      </c>
      <c r="C127" s="15" t="s">
        <v>77</v>
      </c>
      <c r="D127" s="10">
        <v>15</v>
      </c>
      <c r="E127" s="11">
        <v>10</v>
      </c>
      <c r="F127" s="12">
        <f t="shared" si="6"/>
        <v>66.66666666666666</v>
      </c>
    </row>
    <row r="128" spans="1:6" ht="24">
      <c r="A128" s="13">
        <v>4</v>
      </c>
      <c r="B128" s="19" t="s">
        <v>131</v>
      </c>
      <c r="C128" s="15" t="s">
        <v>77</v>
      </c>
      <c r="D128" s="10">
        <v>15</v>
      </c>
      <c r="E128" s="11">
        <v>13</v>
      </c>
      <c r="F128" s="12">
        <f t="shared" si="6"/>
        <v>86.66666666666667</v>
      </c>
    </row>
    <row r="129" spans="1:6" ht="15">
      <c r="A129" s="13">
        <v>5</v>
      </c>
      <c r="B129" s="19" t="s">
        <v>79</v>
      </c>
      <c r="C129" s="15" t="s">
        <v>117</v>
      </c>
      <c r="D129" s="10">
        <v>26</v>
      </c>
      <c r="E129" s="11">
        <v>25</v>
      </c>
      <c r="F129" s="12">
        <f t="shared" si="6"/>
        <v>96.15384615384616</v>
      </c>
    </row>
    <row r="130" spans="1:6" ht="15">
      <c r="A130" s="13">
        <v>6</v>
      </c>
      <c r="B130" s="19" t="s">
        <v>80</v>
      </c>
      <c r="C130" s="15" t="s">
        <v>117</v>
      </c>
      <c r="D130" s="10">
        <v>11</v>
      </c>
      <c r="E130" s="11">
        <v>42</v>
      </c>
      <c r="F130" s="12">
        <f t="shared" si="6"/>
        <v>381.8181818181818</v>
      </c>
    </row>
    <row r="131" spans="1:6" s="8" customFormat="1" ht="18.75" customHeight="1">
      <c r="A131" s="9" t="s">
        <v>65</v>
      </c>
      <c r="B131" s="60" t="s">
        <v>68</v>
      </c>
      <c r="C131" s="61"/>
      <c r="D131" s="37"/>
      <c r="E131" s="62"/>
      <c r="F131" s="12"/>
    </row>
    <row r="132" spans="1:6" ht="15.75" customHeight="1">
      <c r="A132" s="13">
        <v>1</v>
      </c>
      <c r="B132" s="14" t="s">
        <v>151</v>
      </c>
      <c r="C132" s="15" t="s">
        <v>156</v>
      </c>
      <c r="D132" s="10">
        <v>14</v>
      </c>
      <c r="E132" s="63">
        <v>11</v>
      </c>
      <c r="F132" s="12">
        <f>(E132/D132)*100</f>
        <v>78.57142857142857</v>
      </c>
    </row>
    <row r="133" spans="1:6" ht="15">
      <c r="A133" s="13">
        <v>2</v>
      </c>
      <c r="B133" s="19" t="s">
        <v>81</v>
      </c>
      <c r="C133" s="64" t="s">
        <v>133</v>
      </c>
      <c r="D133" s="10">
        <v>160</v>
      </c>
      <c r="E133" s="63">
        <v>160</v>
      </c>
      <c r="F133" s="12">
        <f>E133/D133*100</f>
        <v>100</v>
      </c>
    </row>
    <row r="134" spans="1:6" ht="15">
      <c r="A134" s="13">
        <v>3</v>
      </c>
      <c r="B134" s="19" t="s">
        <v>82</v>
      </c>
      <c r="C134" s="64" t="s">
        <v>133</v>
      </c>
      <c r="D134" s="10" t="s">
        <v>152</v>
      </c>
      <c r="E134" s="63">
        <v>79</v>
      </c>
      <c r="F134" s="27"/>
    </row>
    <row r="135" spans="1:6" ht="15">
      <c r="A135" s="13">
        <v>4</v>
      </c>
      <c r="B135" s="19" t="s">
        <v>83</v>
      </c>
      <c r="C135" s="64" t="s">
        <v>133</v>
      </c>
      <c r="D135" s="10" t="s">
        <v>153</v>
      </c>
      <c r="E135" s="63">
        <v>44</v>
      </c>
      <c r="F135" s="12"/>
    </row>
    <row r="136" spans="1:6" ht="15">
      <c r="A136" s="13">
        <v>5</v>
      </c>
      <c r="B136" s="19" t="s">
        <v>84</v>
      </c>
      <c r="C136" s="64" t="s">
        <v>178</v>
      </c>
      <c r="D136" s="10" t="s">
        <v>215</v>
      </c>
      <c r="E136" s="65" t="s">
        <v>226</v>
      </c>
      <c r="F136" s="12"/>
    </row>
    <row r="137" spans="1:6" ht="22.5">
      <c r="A137" s="13">
        <v>6</v>
      </c>
      <c r="B137" s="19" t="s">
        <v>154</v>
      </c>
      <c r="C137" s="64"/>
      <c r="D137" s="66" t="s">
        <v>155</v>
      </c>
      <c r="E137" s="65" t="s">
        <v>223</v>
      </c>
      <c r="F137" s="12"/>
    </row>
    <row r="138" spans="1:6" s="8" customFormat="1" ht="15">
      <c r="A138" s="9" t="s">
        <v>67</v>
      </c>
      <c r="B138" s="77" t="s">
        <v>66</v>
      </c>
      <c r="C138" s="77"/>
      <c r="D138" s="37"/>
      <c r="E138" s="37"/>
      <c r="F138" s="12"/>
    </row>
    <row r="139" spans="1:6" ht="15">
      <c r="A139" s="13">
        <v>1</v>
      </c>
      <c r="B139" s="14" t="s">
        <v>160</v>
      </c>
      <c r="C139" s="15" t="s">
        <v>156</v>
      </c>
      <c r="D139" s="10">
        <v>12</v>
      </c>
      <c r="E139" s="11">
        <v>12</v>
      </c>
      <c r="F139" s="12">
        <f>E139/D139*100</f>
        <v>100</v>
      </c>
    </row>
    <row r="140" spans="1:6" ht="15">
      <c r="A140" s="13">
        <v>2</v>
      </c>
      <c r="B140" s="19" t="s">
        <v>89</v>
      </c>
      <c r="C140" s="15" t="s">
        <v>133</v>
      </c>
      <c r="D140" s="10" t="s">
        <v>118</v>
      </c>
      <c r="E140" s="11">
        <v>148</v>
      </c>
      <c r="F140" s="12"/>
    </row>
    <row r="141" spans="1:6" ht="15">
      <c r="A141" s="13">
        <v>3</v>
      </c>
      <c r="B141" s="19" t="s">
        <v>90</v>
      </c>
      <c r="C141" s="15" t="s">
        <v>133</v>
      </c>
      <c r="D141" s="10" t="s">
        <v>119</v>
      </c>
      <c r="E141" s="11">
        <v>14</v>
      </c>
      <c r="F141" s="12"/>
    </row>
    <row r="142" spans="1:6" ht="15">
      <c r="A142" s="13">
        <v>4</v>
      </c>
      <c r="B142" s="19" t="s">
        <v>91</v>
      </c>
      <c r="C142" s="15" t="s">
        <v>133</v>
      </c>
      <c r="D142" s="10" t="s">
        <v>120</v>
      </c>
      <c r="E142" s="11">
        <v>46</v>
      </c>
      <c r="F142" s="12"/>
    </row>
    <row r="143" spans="1:6" ht="15">
      <c r="A143" s="13">
        <v>5</v>
      </c>
      <c r="B143" s="19" t="s">
        <v>93</v>
      </c>
      <c r="C143" s="15" t="s">
        <v>133</v>
      </c>
      <c r="D143" s="10" t="s">
        <v>121</v>
      </c>
      <c r="E143" s="11">
        <v>9</v>
      </c>
      <c r="F143" s="12"/>
    </row>
    <row r="144" spans="1:6" ht="15">
      <c r="A144" s="13">
        <v>6</v>
      </c>
      <c r="B144" s="19" t="s">
        <v>92</v>
      </c>
      <c r="C144" s="15" t="s">
        <v>178</v>
      </c>
      <c r="D144" s="10">
        <v>30</v>
      </c>
      <c r="E144" s="11">
        <v>29</v>
      </c>
      <c r="F144" s="12">
        <f>E144/D144*100</f>
        <v>96.66666666666667</v>
      </c>
    </row>
    <row r="145" spans="1:6" ht="15">
      <c r="A145" s="13">
        <v>7</v>
      </c>
      <c r="B145" s="19" t="s">
        <v>85</v>
      </c>
      <c r="C145" s="15" t="s">
        <v>134</v>
      </c>
      <c r="D145" s="20" t="s">
        <v>161</v>
      </c>
      <c r="E145" s="45">
        <v>89</v>
      </c>
      <c r="F145" s="67"/>
    </row>
    <row r="146" spans="1:6" ht="15">
      <c r="A146" s="13"/>
      <c r="B146" s="19" t="s">
        <v>86</v>
      </c>
      <c r="C146" s="15" t="s">
        <v>134</v>
      </c>
      <c r="D146" s="10"/>
      <c r="E146" s="11">
        <v>26</v>
      </c>
      <c r="F146" s="12"/>
    </row>
    <row r="147" spans="1:6" ht="15">
      <c r="A147" s="13"/>
      <c r="B147" s="19" t="s">
        <v>87</v>
      </c>
      <c r="C147" s="15" t="s">
        <v>134</v>
      </c>
      <c r="D147" s="10"/>
      <c r="E147" s="11">
        <v>31</v>
      </c>
      <c r="F147" s="12"/>
    </row>
    <row r="148" spans="1:6" ht="15">
      <c r="A148" s="13"/>
      <c r="B148" s="19" t="s">
        <v>88</v>
      </c>
      <c r="C148" s="15" t="s">
        <v>134</v>
      </c>
      <c r="D148" s="10"/>
      <c r="E148" s="11">
        <v>32</v>
      </c>
      <c r="F148" s="12"/>
    </row>
    <row r="149" spans="1:6" ht="15">
      <c r="A149" s="13">
        <v>8</v>
      </c>
      <c r="B149" s="19" t="s">
        <v>167</v>
      </c>
      <c r="C149" s="15" t="s">
        <v>162</v>
      </c>
      <c r="D149" s="10" t="s">
        <v>163</v>
      </c>
      <c r="E149" s="58" t="s">
        <v>222</v>
      </c>
      <c r="F149" s="12"/>
    </row>
    <row r="150" spans="1:6" ht="15">
      <c r="A150" s="13">
        <v>9</v>
      </c>
      <c r="B150" s="19" t="s">
        <v>168</v>
      </c>
      <c r="C150" s="15" t="s">
        <v>162</v>
      </c>
      <c r="D150" s="10" t="s">
        <v>164</v>
      </c>
      <c r="E150" s="11"/>
      <c r="F150" s="12"/>
    </row>
    <row r="151" spans="1:6" ht="15">
      <c r="A151" s="13">
        <v>10</v>
      </c>
      <c r="B151" s="19" t="s">
        <v>165</v>
      </c>
      <c r="C151" s="15" t="s">
        <v>48</v>
      </c>
      <c r="D151" s="66" t="s">
        <v>166</v>
      </c>
      <c r="E151" s="11"/>
      <c r="F151" s="12"/>
    </row>
    <row r="152" spans="1:6" s="8" customFormat="1" ht="15">
      <c r="A152" s="9" t="s">
        <v>69</v>
      </c>
      <c r="B152" s="77" t="s">
        <v>70</v>
      </c>
      <c r="C152" s="77"/>
      <c r="D152" s="37"/>
      <c r="E152" s="37"/>
      <c r="F152" s="12"/>
    </row>
    <row r="153" spans="1:6" ht="15">
      <c r="A153" s="13">
        <v>1</v>
      </c>
      <c r="B153" s="19" t="s">
        <v>110</v>
      </c>
      <c r="C153" s="15" t="s">
        <v>220</v>
      </c>
      <c r="D153" s="10">
        <v>1200</v>
      </c>
      <c r="E153" s="11">
        <v>3000</v>
      </c>
      <c r="F153" s="12">
        <f aca="true" t="shared" si="7" ref="F153:F160">(E153/D153)*100</f>
        <v>250</v>
      </c>
    </row>
    <row r="154" spans="1:6" ht="15">
      <c r="A154" s="13">
        <v>2</v>
      </c>
      <c r="B154" s="19" t="s">
        <v>111</v>
      </c>
      <c r="C154" s="15" t="s">
        <v>114</v>
      </c>
      <c r="D154" s="20">
        <v>1</v>
      </c>
      <c r="E154" s="11">
        <v>1</v>
      </c>
      <c r="F154" s="12">
        <f t="shared" si="7"/>
        <v>100</v>
      </c>
    </row>
    <row r="155" spans="1:6" ht="25.5">
      <c r="A155" s="13">
        <v>3</v>
      </c>
      <c r="B155" s="19" t="s">
        <v>112</v>
      </c>
      <c r="C155" s="15" t="s">
        <v>114</v>
      </c>
      <c r="D155" s="20">
        <v>2</v>
      </c>
      <c r="E155" s="11">
        <v>2</v>
      </c>
      <c r="F155" s="12">
        <f t="shared" si="7"/>
        <v>100</v>
      </c>
    </row>
    <row r="156" spans="1:6" ht="25.5">
      <c r="A156" s="13">
        <v>4</v>
      </c>
      <c r="B156" s="19" t="s">
        <v>113</v>
      </c>
      <c r="C156" s="15" t="s">
        <v>114</v>
      </c>
      <c r="D156" s="20">
        <v>5</v>
      </c>
      <c r="E156" s="11">
        <v>5</v>
      </c>
      <c r="F156" s="12">
        <f t="shared" si="7"/>
        <v>100</v>
      </c>
    </row>
    <row r="157" spans="1:6" ht="25.5">
      <c r="A157" s="13">
        <v>5</v>
      </c>
      <c r="B157" s="19" t="s">
        <v>115</v>
      </c>
      <c r="C157" s="15" t="s">
        <v>182</v>
      </c>
      <c r="D157" s="20">
        <v>1</v>
      </c>
      <c r="E157" s="11">
        <v>3</v>
      </c>
      <c r="F157" s="12">
        <f t="shared" si="7"/>
        <v>300</v>
      </c>
    </row>
    <row r="158" spans="1:6" ht="25.5">
      <c r="A158" s="13">
        <v>6</v>
      </c>
      <c r="B158" s="19" t="s">
        <v>116</v>
      </c>
      <c r="C158" s="15" t="s">
        <v>182</v>
      </c>
      <c r="D158" s="20">
        <v>2</v>
      </c>
      <c r="E158" s="11">
        <v>2</v>
      </c>
      <c r="F158" s="12">
        <f t="shared" si="7"/>
        <v>100</v>
      </c>
    </row>
    <row r="159" spans="1:6" ht="25.5">
      <c r="A159" s="13">
        <v>7</v>
      </c>
      <c r="B159" s="19" t="s">
        <v>183</v>
      </c>
      <c r="C159" s="15" t="s">
        <v>182</v>
      </c>
      <c r="D159" s="20">
        <v>2</v>
      </c>
      <c r="E159" s="11">
        <v>2</v>
      </c>
      <c r="F159" s="12">
        <f t="shared" si="7"/>
        <v>100</v>
      </c>
    </row>
    <row r="160" spans="1:6" ht="15">
      <c r="A160" s="13">
        <v>8</v>
      </c>
      <c r="B160" s="19" t="s">
        <v>181</v>
      </c>
      <c r="C160" s="15" t="s">
        <v>114</v>
      </c>
      <c r="D160" s="20">
        <v>4</v>
      </c>
      <c r="E160" s="11">
        <v>4</v>
      </c>
      <c r="F160" s="12">
        <f t="shared" si="7"/>
        <v>100</v>
      </c>
    </row>
    <row r="161" spans="1:6" s="8" customFormat="1" ht="21" customHeight="1">
      <c r="A161" s="43" t="s">
        <v>201</v>
      </c>
      <c r="B161" s="43" t="s">
        <v>202</v>
      </c>
      <c r="C161" s="15" t="s">
        <v>19</v>
      </c>
      <c r="D161" s="19"/>
      <c r="E161" s="68">
        <v>11049580</v>
      </c>
      <c r="F161" s="12"/>
    </row>
    <row r="162" spans="1:6" ht="15">
      <c r="A162" s="13">
        <v>1</v>
      </c>
      <c r="B162" s="19" t="s">
        <v>203</v>
      </c>
      <c r="C162" s="15" t="s">
        <v>19</v>
      </c>
      <c r="D162" s="29"/>
      <c r="E162" s="58">
        <v>9805580</v>
      </c>
      <c r="F162" s="12"/>
    </row>
    <row r="163" spans="1:6" ht="15">
      <c r="A163" s="13">
        <v>2</v>
      </c>
      <c r="B163" s="19" t="s">
        <v>206</v>
      </c>
      <c r="C163" s="15" t="s">
        <v>19</v>
      </c>
      <c r="D163" s="29"/>
      <c r="E163" s="69">
        <v>1244000</v>
      </c>
      <c r="F163" s="12"/>
    </row>
    <row r="164" spans="1:6" ht="15">
      <c r="A164" s="13">
        <v>3</v>
      </c>
      <c r="B164" s="19" t="s">
        <v>204</v>
      </c>
      <c r="C164" s="15" t="s">
        <v>19</v>
      </c>
      <c r="D164" s="29"/>
      <c r="E164" s="70"/>
      <c r="F164" s="12"/>
    </row>
    <row r="165" spans="1:6" ht="15">
      <c r="A165" s="13">
        <v>4</v>
      </c>
      <c r="B165" s="19" t="s">
        <v>205</v>
      </c>
      <c r="C165" s="15" t="s">
        <v>19</v>
      </c>
      <c r="D165" s="29"/>
      <c r="E165" s="70"/>
      <c r="F165" s="12"/>
    </row>
  </sheetData>
  <sheetProtection/>
  <mergeCells count="21">
    <mergeCell ref="A5:A6"/>
    <mergeCell ref="A2:B2"/>
    <mergeCell ref="A1:F1"/>
    <mergeCell ref="B39:C39"/>
    <mergeCell ref="B45:C45"/>
    <mergeCell ref="B31:C31"/>
    <mergeCell ref="B5:B6"/>
    <mergeCell ref="A3:F3"/>
    <mergeCell ref="A4:F4"/>
    <mergeCell ref="E5:E6"/>
    <mergeCell ref="F5:F6"/>
    <mergeCell ref="B90:C90"/>
    <mergeCell ref="D5:D6"/>
    <mergeCell ref="B110:D110"/>
    <mergeCell ref="B138:C138"/>
    <mergeCell ref="B152:C152"/>
    <mergeCell ref="B7:C7"/>
    <mergeCell ref="B11:C11"/>
    <mergeCell ref="B17:C17"/>
    <mergeCell ref="B29:C29"/>
    <mergeCell ref="C5:C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AutoBVT</cp:lastModifiedBy>
  <cp:lastPrinted>2019-12-13T00:44:32Z</cp:lastPrinted>
  <dcterms:created xsi:type="dcterms:W3CDTF">2019-01-10T04:00:32Z</dcterms:created>
  <dcterms:modified xsi:type="dcterms:W3CDTF">2019-12-26T04:01:55Z</dcterms:modified>
  <cp:category/>
  <cp:version/>
  <cp:contentType/>
  <cp:contentStatus/>
</cp:coreProperties>
</file>