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6 thang dau nam" sheetId="1" r:id="rId1"/>
  </sheets>
  <definedNames>
    <definedName name="_xlnm.Print_Area" localSheetId="0">'6 thang dau nam'!$8:$9</definedName>
  </definedNames>
  <calcPr fullCalcOnLoad="1"/>
</workbook>
</file>

<file path=xl/sharedStrings.xml><?xml version="1.0" encoding="utf-8"?>
<sst xmlns="http://schemas.openxmlformats.org/spreadsheetml/2006/main" count="348" uniqueCount="242">
  <si>
    <t>Chỉ tiêu</t>
  </si>
  <si>
    <t>Đơn vị tính</t>
  </si>
  <si>
    <t>Kế hoạch năm 2019</t>
  </si>
  <si>
    <t>I</t>
  </si>
  <si>
    <t>QUẢN LÝ VĂN HÓA</t>
  </si>
  <si>
    <t>II</t>
  </si>
  <si>
    <t>QUẢN LÝ DI SẢN VĂN HÓA</t>
  </si>
  <si>
    <t>III.</t>
  </si>
  <si>
    <t>Tỷ lệ người luyện tập thể dục thể thao thường xuyên</t>
  </si>
  <si>
    <t>Tỷ lệ gia đình tập luyện thể dục thể thao thường xuyên</t>
  </si>
  <si>
    <t>Tỷ lệ trường học đảm bảo giáo dục thể chất</t>
  </si>
  <si>
    <t>%</t>
  </si>
  <si>
    <t>IV</t>
  </si>
  <si>
    <t>THỂ THAO THÀNH TÍCH CAO</t>
  </si>
  <si>
    <t>Đăng cai tổ chức các giải thể thao toàn quốc</t>
  </si>
  <si>
    <t>V</t>
  </si>
  <si>
    <t>QUẢN LÝ DU LỊCH</t>
  </si>
  <si>
    <t>Tổng số lượt khách du lịch</t>
  </si>
  <si>
    <t>Tổng doanh thu du lịch</t>
  </si>
  <si>
    <t>Tỷ đồng</t>
  </si>
  <si>
    <t>VI</t>
  </si>
  <si>
    <t>In panô</t>
  </si>
  <si>
    <t>In băng rôn</t>
  </si>
  <si>
    <t>Trang trí khánh tiết</t>
  </si>
  <si>
    <t>Cờ phướn</t>
  </si>
  <si>
    <t xml:space="preserve">Tổ chức triển lãm </t>
  </si>
  <si>
    <t>Tuyên truyền tại chỗ và xe loa</t>
  </si>
  <si>
    <t>Xây dựng chương trình</t>
  </si>
  <si>
    <t>Tổng số buổi biểu diễn</t>
  </si>
  <si>
    <t>Tổ chức Hội nghị</t>
  </si>
  <si>
    <t>Tham gia các cuộc Liên hoan ngoài tỉnh</t>
  </si>
  <si>
    <t>Mở lớp bồi dưỡng nghiệp vụ cơ sở</t>
  </si>
  <si>
    <t>Số lượng CLB</t>
  </si>
  <si>
    <t>XÂY DỰNG NẾP SỐNG VĂN HÓA VÀ GIA ĐÌNH</t>
  </si>
  <si>
    <t>VII</t>
  </si>
  <si>
    <t>BẢO TÀNG TỈNH</t>
  </si>
  <si>
    <t>VIII</t>
  </si>
  <si>
    <t>THƯ VIỆN TỈNH</t>
  </si>
  <si>
    <t>IX</t>
  </si>
  <si>
    <t>BAN QUẢN LÝ DI TÍCH</t>
  </si>
  <si>
    <t>X</t>
  </si>
  <si>
    <t>XI</t>
  </si>
  <si>
    <t>TRUNG TÂM PHÁT HÀNH PHIM VÀ CHIẾU BÓNG</t>
  </si>
  <si>
    <t>Số di tích được công nhận xếp hạng mới</t>
  </si>
  <si>
    <t>Di tích</t>
  </si>
  <si>
    <t>Cuộc</t>
  </si>
  <si>
    <t>Tổ chức cắm mốc di tích</t>
  </si>
  <si>
    <t>Hoạt động thu phí dịch vụ</t>
  </si>
  <si>
    <t>Triệu đồng</t>
  </si>
  <si>
    <t>Phục vụ khách tham quan di tích</t>
  </si>
  <si>
    <t>Tổ chức trưng bày tại di tích</t>
  </si>
  <si>
    <t>Tổ chức các đợt phim</t>
  </si>
  <si>
    <t>Đợt</t>
  </si>
  <si>
    <t>Tổ chức Dạ hội điện ảnh</t>
  </si>
  <si>
    <t>Chiếu phim lưu động</t>
  </si>
  <si>
    <t>lượt</t>
  </si>
  <si>
    <t>Chiếu phim tại Rạp</t>
  </si>
  <si>
    <t>Suất</t>
  </si>
  <si>
    <t>Số lượt khán giả xem</t>
  </si>
  <si>
    <t>Số lượt khán giả xem tại rạp</t>
  </si>
  <si>
    <t>Số lượng phim đã phát hành</t>
  </si>
  <si>
    <t>Số lượng chương trình dịch và lồng tiếng dân tộc</t>
  </si>
  <si>
    <t>Số lượng phim, đĩa cấp cho cơ sở</t>
  </si>
  <si>
    <t>XII</t>
  </si>
  <si>
    <t>ĐOÀN CA MÚA DÂN TỘC</t>
  </si>
  <si>
    <t>XIII</t>
  </si>
  <si>
    <t>TRUNG TÂM HUẤN LUYỆN VÀ THI ĐẤU TDTT</t>
  </si>
  <si>
    <t>XIV</t>
  </si>
  <si>
    <t>TRƯỜNG NĂNG KHIẾU TDTT</t>
  </si>
  <si>
    <t>XV</t>
  </si>
  <si>
    <t>TRUNG TÂM THÔNG TIN XÚC TIẾN DU LỊCH</t>
  </si>
  <si>
    <t>Lượt</t>
  </si>
  <si>
    <t>Tổng lượt khách tham quan Bảo tàng</t>
  </si>
  <si>
    <t>Tổ chức trưng bày</t>
  </si>
  <si>
    <t xml:space="preserve">Tổng thu </t>
  </si>
  <si>
    <t>Buổi</t>
  </si>
  <si>
    <t xml:space="preserve">Tổng số buổi biểu diễn </t>
  </si>
  <si>
    <t>Chương trình</t>
  </si>
  <si>
    <t>Tham gia các hoạt động biểu diễn nghệ thuật chuyên nghiệp toàn quốc</t>
  </si>
  <si>
    <t>Sáng tác tác phẩm mới:</t>
  </si>
  <si>
    <t>Tác phẩm nâng cao</t>
  </si>
  <si>
    <t>Tổng số vận động viên đào tạo</t>
  </si>
  <si>
    <t>Số lượng VĐV tuyển sinh mới</t>
  </si>
  <si>
    <t>Chuyển giao vận động viên lên Đội tuyển</t>
  </si>
  <si>
    <t>Tham gia các giải thể thao toàn quốc, khu vực</t>
  </si>
  <si>
    <t>Số Huy chương đạt được tại các giải thể thao</t>
  </si>
  <si>
    <t>Huy chương Vàng</t>
  </si>
  <si>
    <t>Huy chương Bạc</t>
  </si>
  <si>
    <t>Huy chương Đồng</t>
  </si>
  <si>
    <t>Tổng số vận động viên huấn luyện</t>
  </si>
  <si>
    <t>Số lượng vận động viên đạt kiện tướng quốc gia</t>
  </si>
  <si>
    <t>Số lượng VĐV đạt cấp I</t>
  </si>
  <si>
    <t>Tham gia các giải thể thao quốc gia</t>
  </si>
  <si>
    <t>Số lượng VĐV được triệu tập vào Đội tuyển quốc gia</t>
  </si>
  <si>
    <t>Số xã đạt chuẩn văn hóa nông thôn mới</t>
  </si>
  <si>
    <t>Xã</t>
  </si>
  <si>
    <t>Tỷ lệ thôn, buôn tổ dân phố đạt tiêu chuẩn văn hóa</t>
  </si>
  <si>
    <t>Tỷ lệ gia đình đạt tiêu chuẩn văn hóa</t>
  </si>
  <si>
    <t>Tỷ lệ cơ quan, đơn vị, doanh nghiệp đạt tiêu chuẩn văn hóa</t>
  </si>
  <si>
    <t>Tổ chức trưng bày, triển lãm sách</t>
  </si>
  <si>
    <t>Tổng số sách trong thư viện</t>
  </si>
  <si>
    <t>Số sách bổ sung</t>
  </si>
  <si>
    <t>Số thẻ cấp mới</t>
  </si>
  <si>
    <t>Tổng số ngày khách</t>
  </si>
  <si>
    <t>Tổ chức Liên hoan, Hội thi, Hội diễn</t>
  </si>
  <si>
    <t>+ Trưng bày chuyên đề</t>
  </si>
  <si>
    <t>+ Trưng bày lưu động</t>
  </si>
  <si>
    <t>Sưu tầm hiện vật, hình ảnh</t>
  </si>
  <si>
    <t>Số lượng các lớp năng khiếu</t>
  </si>
  <si>
    <t>Lớp</t>
  </si>
  <si>
    <t>CLB</t>
  </si>
  <si>
    <t>Tổng số lượt người truy cập Website của Trung tâm</t>
  </si>
  <si>
    <t xml:space="preserve">Quảng bá du lịch trên tạp chí Du lịch </t>
  </si>
  <si>
    <t>Quảng bá du lịch trên VTV hoặc HTV và phát triển maketing điện tử</t>
  </si>
  <si>
    <t>Tham gia các Chương trình Hội nghị, hội thảo về Du lịch</t>
  </si>
  <si>
    <t>Lần</t>
  </si>
  <si>
    <t>Tổ chức Đoàn nghiên cứu khảo sát, kết nối du lịch trong nước</t>
  </si>
  <si>
    <t>Tổ chức Đoàn nghiên cứu khảo sát, kết nối du lịch nước ngoài</t>
  </si>
  <si>
    <t>Tác phẩm</t>
  </si>
  <si>
    <t>160- 180</t>
  </si>
  <si>
    <t>8 đến 10</t>
  </si>
  <si>
    <t>16 đến 18</t>
  </si>
  <si>
    <t>6 đến 8</t>
  </si>
  <si>
    <t>Tổng số bản sách luân chuyển</t>
  </si>
  <si>
    <t>Tổng số lượt phục vụ bạn đọc qua internet</t>
  </si>
  <si>
    <t>+ Cấp tỉnh</t>
  </si>
  <si>
    <t>+ Khách quốc tế</t>
  </si>
  <si>
    <t>+ Khách trong nước</t>
  </si>
  <si>
    <t>+ Khách nội địa</t>
  </si>
  <si>
    <t>+ Phục vụ cơ sở và nhân dân trong tỉnh</t>
  </si>
  <si>
    <t>+ Phục vụ nhiệm vụ chính trị</t>
  </si>
  <si>
    <t>+ Phối hợp biểu diễn (chương trình Cồng chiêng phục vụ du khách, nhân dân và chương trình phục vụ Hội nghị các cơ quan ban ngành</t>
  </si>
  <si>
    <t>Dàn dựng Chương trình mới</t>
  </si>
  <si>
    <t>Dàn dựng Chương trình nâng cao</t>
  </si>
  <si>
    <t xml:space="preserve">+ Phục vụ khác (Tổ chức biểu diễn các sự kiện)  </t>
  </si>
  <si>
    <t>VĐV</t>
  </si>
  <si>
    <t>HC</t>
  </si>
  <si>
    <t>Cái</t>
  </si>
  <si>
    <t>Học viên</t>
  </si>
  <si>
    <t>Trình diễn các nghi lễ, lễ hội truyền thống</t>
  </si>
  <si>
    <t>Cấp chiêng cho buôn đồng bào dân tộc thiểu số</t>
  </si>
  <si>
    <t>Cấp trang phục truyền thống cho đội nghệ nhân tiêu biểu trên địa bàn tỉnh</t>
  </si>
  <si>
    <t>Số phường, thị trấn đạt chuẩn văn minh đô thị</t>
  </si>
  <si>
    <t>Phường, thị trấn</t>
  </si>
  <si>
    <t>Phim</t>
  </si>
  <si>
    <t>Đĩa</t>
  </si>
  <si>
    <t>In, phát hành Bản tin VHTTDL</t>
  </si>
  <si>
    <t>Tập huấn</t>
  </si>
  <si>
    <t>Tham gia liên hoan, hội thi, hội diễn (ngoài tỉnh)</t>
  </si>
  <si>
    <t>Bản</t>
  </si>
  <si>
    <t>Trình diễn đúc chiêng</t>
  </si>
  <si>
    <t>Nghi lễ</t>
  </si>
  <si>
    <t xml:space="preserve">Đợt </t>
  </si>
  <si>
    <t>Tập huấn nghiệp vụ</t>
  </si>
  <si>
    <t xml:space="preserve">Số môn đào tạo </t>
  </si>
  <si>
    <t>70 đến 80</t>
  </si>
  <si>
    <t>8 đến 10</t>
  </si>
  <si>
    <t>Đội bóng đá nhi đồng</t>
  </si>
  <si>
    <t>Vòng Tứ kết</t>
  </si>
  <si>
    <t>Môn</t>
  </si>
  <si>
    <t>QUẢN LÝ THỂ DỤC THỂ THAO</t>
  </si>
  <si>
    <t>Thẻ</t>
  </si>
  <si>
    <t>Tấm</t>
  </si>
  <si>
    <t>Số môn đào tạo</t>
  </si>
  <si>
    <t xml:space="preserve"> 60 - 70</t>
  </si>
  <si>
    <t>Thứ hạng</t>
  </si>
  <si>
    <t>7/12 đội</t>
  </si>
  <si>
    <t>Trụ hạng</t>
  </si>
  <si>
    <t>Xã hội hóa Bóng chuyền nữ</t>
  </si>
  <si>
    <t xml:space="preserve">500 đến 700 </t>
  </si>
  <si>
    <t>Đội Bóng đá nam Đắk Lắk</t>
  </si>
  <si>
    <t>Đội Bóng chuyền nữ Đắk Lắk</t>
  </si>
  <si>
    <t>+ Phục vụ cơ sở</t>
  </si>
  <si>
    <t>+ Đội Nghệ thuật múa rối</t>
  </si>
  <si>
    <t>+ Triển lãm lưu động</t>
  </si>
  <si>
    <t>+ Thu phí bán vé tham quan</t>
  </si>
  <si>
    <t>+ Thu phí dịch vụ (căn tin, quà lưu niệm…)</t>
  </si>
  <si>
    <t>+ Khách Quốc tế</t>
  </si>
  <si>
    <t>+ Thu phí</t>
  </si>
  <si>
    <t>+ Khách không thu phí</t>
  </si>
  <si>
    <t>+Miễn giảm theo đối tượng</t>
  </si>
  <si>
    <t>Giải</t>
  </si>
  <si>
    <t>TRUNG TÂM VĂN HÓA TỈNH</t>
  </si>
  <si>
    <t>Sưu tầm hiện vật, tư liệu, hình ảnh</t>
  </si>
  <si>
    <t>Tham gia Hội chợ, Triển lãm về Du lịch</t>
  </si>
  <si>
    <t>05</t>
  </si>
  <si>
    <t>03</t>
  </si>
  <si>
    <t>06</t>
  </si>
  <si>
    <t>Đoàn</t>
  </si>
  <si>
    <t>Mời Đoàn các tỉnh trong và ngoài đến Đắk Lắk khảo sát, kết nối du lịch</t>
  </si>
  <si>
    <t>Đơn vị hiện vật</t>
  </si>
  <si>
    <t>Hiện vật, hình ảnh</t>
  </si>
  <si>
    <t xml:space="preserve">+ Miễn giảm theo đối tượng  </t>
  </si>
  <si>
    <t>+ Khách tham quan (không thu phí)</t>
  </si>
  <si>
    <t>Giấy chứng nhận quyền sử dụng đất di tích</t>
  </si>
  <si>
    <t>Bìa đỏ</t>
  </si>
  <si>
    <t>Tổ chức các giải thể thao quần chúng cấp tỉnh</t>
  </si>
  <si>
    <t>+ Phối hợp với các tổ chức Hội, Liên đoàn</t>
  </si>
  <si>
    <t>+ Phối hợp với các Sở, ngành</t>
  </si>
  <si>
    <t>+ Vận động kinh phí xã hội hóa và ngân sách nhà nước</t>
  </si>
  <si>
    <t>Tham dự Hội thi thể thao các dân tộc thiểu số KV II, năm 2019</t>
  </si>
  <si>
    <t xml:space="preserve">Thành lập mới CLB thể thao </t>
  </si>
  <si>
    <t>Thành lập Ban Vận động</t>
  </si>
  <si>
    <t>Tập huấn Luật TDTT</t>
  </si>
  <si>
    <t xml:space="preserve">KẾT QUẢ THỰC HIỆN CÁC CHỈ TIÊU </t>
  </si>
  <si>
    <t>-</t>
  </si>
  <si>
    <t xml:space="preserve"> + Bạn đọc truy cập phòng đa phương tiện</t>
  </si>
  <si>
    <t xml:space="preserve"> + Bạn đọc truy cập phòng Dự án</t>
  </si>
  <si>
    <t>Ngàn đồng</t>
  </si>
  <si>
    <t>Nhất</t>
  </si>
  <si>
    <t>TT</t>
  </si>
  <si>
    <t>So với cùng kỳ</t>
  </si>
  <si>
    <t>XVI</t>
  </si>
  <si>
    <t>KINH PHÍ XÃ HỘI HÓA</t>
  </si>
  <si>
    <t>Lĩnh vực Văn hóa</t>
  </si>
  <si>
    <t>Lĩnh vực Du lịch</t>
  </si>
  <si>
    <t>Lĩnh vực XDNSVHGĐ</t>
  </si>
  <si>
    <t>Lĩnh vực Thể thao</t>
  </si>
  <si>
    <t>So với KH năm 2019</t>
  </si>
  <si>
    <r>
      <t>m</t>
    </r>
    <r>
      <rPr>
        <vertAlign val="superscript"/>
        <sz val="10"/>
        <rFont val="Times New Roman"/>
        <family val="1"/>
      </rPr>
      <t>2</t>
    </r>
  </si>
  <si>
    <t>Tổng số lượt bạn đọc thư viện phục vụ</t>
  </si>
  <si>
    <t>- Bạn đọc tại thư viện</t>
  </si>
  <si>
    <t xml:space="preserve"> + Bạn đọc đến mượn sách, báo</t>
  </si>
  <si>
    <t xml:space="preserve"> - Bạn đọc truy cập Website Thư viện</t>
  </si>
  <si>
    <t xml:space="preserve"> - Bạn đọc phục vụ chương trình Thư viện xanh</t>
  </si>
  <si>
    <t xml:space="preserve"> - Bạn đọc phục vụ tại trại giam</t>
  </si>
  <si>
    <t xml:space="preserve"> - Bạn đọc tải vốn tài liệu điện tử</t>
  </si>
  <si>
    <t xml:space="preserve"> - Số người tham gia sự kiện ngày hội sách</t>
  </si>
  <si>
    <t xml:space="preserve">7 đến 10 </t>
  </si>
  <si>
    <t>Đạt tỷ lệ (%)</t>
  </si>
  <si>
    <t xml:space="preserve"> lượt</t>
  </si>
  <si>
    <t xml:space="preserve"> ngày</t>
  </si>
  <si>
    <t>So với tháng/Quý trước</t>
  </si>
  <si>
    <t>thanh lý</t>
  </si>
  <si>
    <t>8/12 đội</t>
  </si>
  <si>
    <t>Nhất</t>
  </si>
  <si>
    <r>
      <rPr>
        <sz val="11"/>
        <color indexed="8"/>
        <rFont val="Times New Roman"/>
        <family val="1"/>
      </rPr>
      <t>TÊN ĐƠN VỊ BÁO CÁO:</t>
    </r>
    <r>
      <rPr>
        <b/>
        <sz val="11"/>
        <color indexed="8"/>
        <rFont val="Times New Roman"/>
        <family val="1"/>
      </rPr>
      <t xml:space="preserve"> SỞ VĂN HÓA, THỂ THAO VÀ DU LỊCH</t>
    </r>
  </si>
  <si>
    <t>Kết quả 6 tháng đầu năm</t>
  </si>
  <si>
    <t>Số học viên</t>
  </si>
  <si>
    <t>PHÁT TRIỂN SỰ NGHIỆP VHTTDL 6 THÁNG ĐẦU NĂM 2019</t>
  </si>
  <si>
    <t>triệu lượt</t>
  </si>
  <si>
    <t>(Kèm theo Báo cáo số:      /BC-SVHTTDL, ngày    tháng  năm 2019 của Sở Văn hóa, Thể thao và Du lịch)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</si>
</sst>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₫_-;\-* #,##0\ _₫_-;_-* &quot;-&quot;??\ _₫_-;_-@_-"/>
    <numFmt numFmtId="177" formatCode="#,##0.00_ ;\-#,##0.00\ "/>
    <numFmt numFmtId="178" formatCode="_-* #,##0.000\ _₫_-;\-* #,##0.000\ _₫_-;_-* &quot;-&quot;??\ _₫_-;_-@_-"/>
    <numFmt numFmtId="179" formatCode="_-* #,##0.0\ _₫_-;\-* #,##0.0\ _₫_-;_-* &quot;-&quot;??\ _₫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;[Red]0.00"/>
    <numFmt numFmtId="187" formatCode="0.0;[Red]0.0"/>
    <numFmt numFmtId="188" formatCode="0;[Red]0"/>
    <numFmt numFmtId="189" formatCode="[$-409]h:mm:ss\ AM/PM"/>
    <numFmt numFmtId="190" formatCode="#,##0.0"/>
    <numFmt numFmtId="191" formatCode="0.000000000"/>
    <numFmt numFmtId="192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3" fontId="5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6" fontId="2" fillId="0" borderId="10" xfId="42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3" fontId="6" fillId="0" borderId="10" xfId="0" applyNumberFormat="1" applyFont="1" applyBorder="1" applyAlignment="1" quotePrefix="1">
      <alignment horizontal="center" vertical="center" wrapText="1"/>
    </xf>
    <xf numFmtId="176" fontId="2" fillId="0" borderId="10" xfId="42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justify" vertical="center" wrapText="1"/>
    </xf>
    <xf numFmtId="176" fontId="2" fillId="33" borderId="10" xfId="42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0" borderId="10" xfId="42" applyNumberFormat="1" applyFont="1" applyBorder="1" applyAlignment="1">
      <alignment horizontal="center" vertical="center" wrapText="1"/>
    </xf>
    <xf numFmtId="3" fontId="6" fillId="0" borderId="10" xfId="42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 quotePrefix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vertical="center" wrapText="1"/>
    </xf>
    <xf numFmtId="176" fontId="2" fillId="0" borderId="10" xfId="42" applyNumberFormat="1" applyFont="1" applyBorder="1" applyAlignment="1" quotePrefix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3" fontId="6" fillId="0" borderId="12" xfId="0" applyNumberFormat="1" applyFont="1" applyBorder="1" applyAlignment="1" quotePrefix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1" fontId="49" fillId="0" borderId="0" xfId="42" applyNumberFormat="1" applyFont="1" applyAlignment="1">
      <alignment vertical="center" wrapText="1"/>
    </xf>
    <xf numFmtId="171" fontId="4" fillId="34" borderId="13" xfId="42" applyNumberFormat="1" applyFont="1" applyFill="1" applyBorder="1" applyAlignment="1">
      <alignment horizontal="center" vertical="center" wrapText="1"/>
    </xf>
    <xf numFmtId="171" fontId="2" fillId="0" borderId="10" xfId="42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center" vertical="center" wrapText="1"/>
    </xf>
    <xf numFmtId="0" fontId="50" fillId="0" borderId="0" xfId="0" applyFont="1" applyAlignment="1">
      <alignment horizontal="justify" vertical="center" wrapText="1"/>
    </xf>
    <xf numFmtId="176" fontId="50" fillId="0" borderId="0" xfId="42" applyNumberFormat="1" applyFont="1" applyAlignment="1">
      <alignment horizontal="center" vertical="center" wrapText="1"/>
    </xf>
    <xf numFmtId="176" fontId="2" fillId="0" borderId="14" xfId="44" applyNumberFormat="1" applyFont="1" applyBorder="1" applyAlignment="1" quotePrefix="1">
      <alignment horizontal="center" vertical="center" wrapText="1"/>
    </xf>
    <xf numFmtId="176" fontId="2" fillId="0" borderId="14" xfId="44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71" fontId="49" fillId="0" borderId="0" xfId="42" applyFont="1" applyAlignment="1">
      <alignment horizontal="center" vertical="center" wrapText="1"/>
    </xf>
    <xf numFmtId="171" fontId="4" fillId="34" borderId="13" xfId="42" applyFont="1" applyFill="1" applyBorder="1" applyAlignment="1">
      <alignment horizontal="center" vertical="center" wrapText="1"/>
    </xf>
    <xf numFmtId="171" fontId="2" fillId="33" borderId="10" xfId="42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2" fillId="0" borderId="15" xfId="42" applyNumberFormat="1" applyFont="1" applyBorder="1" applyAlignment="1">
      <alignment horizontal="center" vertical="center" wrapText="1"/>
    </xf>
    <xf numFmtId="171" fontId="2" fillId="0" borderId="11" xfId="42" applyFont="1" applyBorder="1" applyAlignment="1">
      <alignment horizontal="center" vertical="center" wrapText="1"/>
    </xf>
    <xf numFmtId="171" fontId="2" fillId="0" borderId="11" xfId="42" applyNumberFormat="1" applyFont="1" applyBorder="1" applyAlignment="1">
      <alignment vertical="center" wrapText="1"/>
    </xf>
    <xf numFmtId="176" fontId="2" fillId="0" borderId="14" xfId="42" applyNumberFormat="1" applyFont="1" applyBorder="1" applyAlignment="1">
      <alignment horizontal="center" vertical="center" wrapText="1"/>
    </xf>
    <xf numFmtId="171" fontId="2" fillId="0" borderId="10" xfId="42" applyFont="1" applyBorder="1" applyAlignment="1">
      <alignment horizontal="center" vertical="center" wrapText="1"/>
    </xf>
    <xf numFmtId="176" fontId="2" fillId="0" borderId="14" xfId="42" applyNumberFormat="1" applyFont="1" applyBorder="1" applyAlignment="1" quotePrefix="1">
      <alignment horizontal="center" vertical="center" wrapText="1"/>
    </xf>
    <xf numFmtId="176" fontId="2" fillId="0" borderId="14" xfId="44" applyNumberFormat="1" applyFont="1" applyBorder="1" applyAlignment="1" quotePrefix="1">
      <alignment vertical="center" wrapText="1"/>
    </xf>
    <xf numFmtId="176" fontId="2" fillId="0" borderId="16" xfId="42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176" fontId="2" fillId="0" borderId="14" xfId="42" applyNumberFormat="1" applyFont="1" applyBorder="1" applyAlignment="1">
      <alignment horizontal="right" vertical="center" wrapText="1"/>
    </xf>
    <xf numFmtId="171" fontId="2" fillId="0" borderId="12" xfId="42" applyFont="1" applyBorder="1" applyAlignment="1">
      <alignment horizontal="center" vertical="center" wrapText="1"/>
    </xf>
    <xf numFmtId="171" fontId="2" fillId="0" borderId="10" xfId="42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176" fontId="2" fillId="0" borderId="17" xfId="42" applyNumberFormat="1" applyFont="1" applyBorder="1" applyAlignment="1">
      <alignment horizontal="center" vertical="center" wrapText="1"/>
    </xf>
    <xf numFmtId="171" fontId="2" fillId="0" borderId="17" xfId="42" applyFont="1" applyBorder="1" applyAlignment="1">
      <alignment horizontal="center" vertical="center" wrapText="1"/>
    </xf>
    <xf numFmtId="171" fontId="2" fillId="0" borderId="17" xfId="42" applyNumberFormat="1" applyFont="1" applyBorder="1" applyAlignment="1">
      <alignment vertical="center" wrapText="1"/>
    </xf>
    <xf numFmtId="171" fontId="49" fillId="0" borderId="0" xfId="42" applyFont="1" applyAlignment="1">
      <alignment horizontal="justify" vertical="center" wrapText="1"/>
    </xf>
    <xf numFmtId="171" fontId="51" fillId="0" borderId="0" xfId="42" applyFont="1" applyAlignment="1">
      <alignment horizontal="center" vertical="center" wrapText="1"/>
    </xf>
    <xf numFmtId="171" fontId="2" fillId="0" borderId="11" xfId="42" applyFont="1" applyBorder="1" applyAlignment="1">
      <alignment horizontal="justify" vertical="center" wrapText="1"/>
    </xf>
    <xf numFmtId="171" fontId="2" fillId="0" borderId="12" xfId="42" applyFont="1" applyBorder="1" applyAlignment="1">
      <alignment horizontal="justify" vertical="center" wrapText="1"/>
    </xf>
    <xf numFmtId="171" fontId="2" fillId="0" borderId="17" xfId="42" applyFont="1" applyBorder="1" applyAlignment="1">
      <alignment horizontal="justify" vertical="center" wrapText="1"/>
    </xf>
    <xf numFmtId="49" fontId="2" fillId="0" borderId="14" xfId="42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4" fillId="34" borderId="18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PageLayoutView="0" workbookViewId="0" topLeftCell="A76">
      <selection activeCell="E88" sqref="E88"/>
    </sheetView>
  </sheetViews>
  <sheetFormatPr defaultColWidth="9.140625" defaultRowHeight="15"/>
  <cols>
    <col min="1" max="1" width="3.8515625" style="2" customWidth="1"/>
    <col min="2" max="2" width="37.28125" style="1" customWidth="1"/>
    <col min="3" max="3" width="9.8515625" style="2" customWidth="1"/>
    <col min="4" max="4" width="9.8515625" style="6" customWidth="1"/>
    <col min="5" max="5" width="9.57421875" style="40" customWidth="1"/>
    <col min="6" max="6" width="9.421875" style="44" customWidth="1"/>
    <col min="7" max="7" width="10.8515625" style="33" customWidth="1"/>
    <col min="8" max="8" width="7.421875" style="67" customWidth="1"/>
    <col min="9" max="16384" width="9.140625" style="1" customWidth="1"/>
  </cols>
  <sheetData>
    <row r="1" spans="1:8" ht="15" customHeight="1">
      <c r="A1" s="75" t="s">
        <v>236</v>
      </c>
      <c r="B1" s="75"/>
      <c r="C1" s="75"/>
      <c r="D1" s="75"/>
      <c r="E1" s="75"/>
      <c r="F1" s="75"/>
      <c r="G1" s="75"/>
      <c r="H1" s="75"/>
    </row>
    <row r="2" ht="10.5" customHeight="1"/>
    <row r="3" spans="1:8" ht="21" customHeight="1">
      <c r="A3" s="76" t="s">
        <v>204</v>
      </c>
      <c r="B3" s="76"/>
      <c r="C3" s="76"/>
      <c r="D3" s="76"/>
      <c r="E3" s="76"/>
      <c r="F3" s="76"/>
      <c r="G3" s="76"/>
      <c r="H3" s="76"/>
    </row>
    <row r="4" spans="1:8" ht="15" customHeight="1">
      <c r="A4" s="76" t="s">
        <v>239</v>
      </c>
      <c r="B4" s="76"/>
      <c r="C4" s="76"/>
      <c r="D4" s="76"/>
      <c r="E4" s="76"/>
      <c r="F4" s="76"/>
      <c r="G4" s="76"/>
      <c r="H4" s="76"/>
    </row>
    <row r="5" spans="1:8" ht="15" customHeight="1">
      <c r="A5" s="43"/>
      <c r="B5" s="43"/>
      <c r="C5" s="43"/>
      <c r="D5" s="43"/>
      <c r="E5" s="43"/>
      <c r="F5" s="43"/>
      <c r="G5" s="43"/>
      <c r="H5" s="68"/>
    </row>
    <row r="6" spans="1:8" ht="31.5" customHeight="1">
      <c r="A6" s="77" t="s">
        <v>241</v>
      </c>
      <c r="B6" s="78"/>
      <c r="C6" s="78"/>
      <c r="D6" s="78"/>
      <c r="E6" s="78"/>
      <c r="F6" s="78"/>
      <c r="G6" s="78"/>
      <c r="H6" s="78"/>
    </row>
    <row r="7" ht="12" customHeight="1"/>
    <row r="8" spans="1:8" ht="16.5" customHeight="1">
      <c r="A8" s="79" t="s">
        <v>210</v>
      </c>
      <c r="B8" s="79" t="s">
        <v>0</v>
      </c>
      <c r="C8" s="79" t="s">
        <v>1</v>
      </c>
      <c r="D8" s="83" t="s">
        <v>2</v>
      </c>
      <c r="E8" s="79" t="s">
        <v>237</v>
      </c>
      <c r="F8" s="81" t="s">
        <v>229</v>
      </c>
      <c r="G8" s="81"/>
      <c r="H8" s="81"/>
    </row>
    <row r="9" spans="1:8" ht="36" customHeight="1">
      <c r="A9" s="80"/>
      <c r="B9" s="80"/>
      <c r="C9" s="80"/>
      <c r="D9" s="84"/>
      <c r="E9" s="80"/>
      <c r="F9" s="45" t="s">
        <v>232</v>
      </c>
      <c r="G9" s="34" t="s">
        <v>218</v>
      </c>
      <c r="H9" s="45" t="s">
        <v>211</v>
      </c>
    </row>
    <row r="10" spans="1:8" ht="21.75" customHeight="1">
      <c r="A10" s="9" t="s">
        <v>3</v>
      </c>
      <c r="B10" s="82" t="s">
        <v>4</v>
      </c>
      <c r="C10" s="82"/>
      <c r="D10" s="10"/>
      <c r="E10" s="48"/>
      <c r="F10" s="49"/>
      <c r="G10" s="50"/>
      <c r="H10" s="69"/>
    </row>
    <row r="11" spans="1:8" ht="16.5" customHeight="1">
      <c r="A11" s="7">
        <v>1</v>
      </c>
      <c r="B11" s="11" t="s">
        <v>146</v>
      </c>
      <c r="C11" s="7" t="s">
        <v>149</v>
      </c>
      <c r="D11" s="8">
        <v>6000</v>
      </c>
      <c r="E11" s="51">
        <v>2000</v>
      </c>
      <c r="F11" s="52"/>
      <c r="G11" s="50">
        <f>(E12/D12)*100</f>
        <v>33.33333333333333</v>
      </c>
      <c r="H11" s="59"/>
    </row>
    <row r="12" spans="1:8" ht="16.5" customHeight="1">
      <c r="A12" s="7">
        <v>2</v>
      </c>
      <c r="B12" s="11" t="s">
        <v>147</v>
      </c>
      <c r="C12" s="13" t="s">
        <v>138</v>
      </c>
      <c r="D12" s="8">
        <v>300</v>
      </c>
      <c r="E12" s="51">
        <v>100</v>
      </c>
      <c r="F12" s="52"/>
      <c r="G12" s="50">
        <f>(E13/D13)*100</f>
        <v>33.33333333333333</v>
      </c>
      <c r="H12" s="59"/>
    </row>
    <row r="13" spans="1:8" ht="22.5" customHeight="1">
      <c r="A13" s="7">
        <v>3</v>
      </c>
      <c r="B13" s="14" t="s">
        <v>148</v>
      </c>
      <c r="C13" s="7" t="s">
        <v>115</v>
      </c>
      <c r="D13" s="8">
        <v>3</v>
      </c>
      <c r="E13" s="51">
        <v>1</v>
      </c>
      <c r="F13" s="52"/>
      <c r="G13" s="50">
        <f>(E13/D13)*100</f>
        <v>33.33333333333333</v>
      </c>
      <c r="H13" s="59"/>
    </row>
    <row r="14" spans="1:8" ht="15" customHeight="1">
      <c r="A14" s="17" t="s">
        <v>5</v>
      </c>
      <c r="B14" s="73" t="s">
        <v>6</v>
      </c>
      <c r="C14" s="73"/>
      <c r="D14" s="8"/>
      <c r="E14" s="51"/>
      <c r="F14" s="52"/>
      <c r="G14" s="50"/>
      <c r="H14" s="59"/>
    </row>
    <row r="15" spans="1:8" ht="21.75" customHeight="1">
      <c r="A15" s="7">
        <v>1</v>
      </c>
      <c r="B15" s="14" t="s">
        <v>150</v>
      </c>
      <c r="C15" s="5" t="s">
        <v>77</v>
      </c>
      <c r="D15" s="15">
        <v>1</v>
      </c>
      <c r="E15" s="51">
        <v>1</v>
      </c>
      <c r="F15" s="52"/>
      <c r="G15" s="50">
        <f aca="true" t="shared" si="0" ref="G15:G78">(E15/D15)*100</f>
        <v>100</v>
      </c>
      <c r="H15" s="59"/>
    </row>
    <row r="16" spans="1:8" ht="18" customHeight="1">
      <c r="A16" s="7">
        <v>2</v>
      </c>
      <c r="B16" s="14" t="s">
        <v>139</v>
      </c>
      <c r="C16" s="7" t="s">
        <v>151</v>
      </c>
      <c r="D16" s="15">
        <v>2</v>
      </c>
      <c r="E16" s="53">
        <v>1</v>
      </c>
      <c r="F16" s="52"/>
      <c r="G16" s="50">
        <f t="shared" si="0"/>
        <v>50</v>
      </c>
      <c r="H16" s="59"/>
    </row>
    <row r="17" spans="1:8" ht="26.25" customHeight="1">
      <c r="A17" s="7">
        <v>3</v>
      </c>
      <c r="B17" s="14" t="s">
        <v>140</v>
      </c>
      <c r="C17" s="7" t="s">
        <v>152</v>
      </c>
      <c r="D17" s="15">
        <v>1</v>
      </c>
      <c r="E17" s="53"/>
      <c r="F17" s="52"/>
      <c r="G17" s="50">
        <f t="shared" si="0"/>
        <v>0</v>
      </c>
      <c r="H17" s="59"/>
    </row>
    <row r="18" spans="1:8" ht="32.25" customHeight="1">
      <c r="A18" s="7">
        <v>4</v>
      </c>
      <c r="B18" s="14" t="s">
        <v>141</v>
      </c>
      <c r="C18" s="7" t="s">
        <v>152</v>
      </c>
      <c r="D18" s="15">
        <v>1</v>
      </c>
      <c r="E18" s="53"/>
      <c r="F18" s="52"/>
      <c r="G18" s="50">
        <f t="shared" si="0"/>
        <v>0</v>
      </c>
      <c r="H18" s="59"/>
    </row>
    <row r="19" spans="1:8" ht="16.5" customHeight="1">
      <c r="A19" s="7">
        <v>5</v>
      </c>
      <c r="B19" s="14" t="s">
        <v>153</v>
      </c>
      <c r="C19" s="7" t="s">
        <v>109</v>
      </c>
      <c r="D19" s="15">
        <v>1</v>
      </c>
      <c r="E19" s="53"/>
      <c r="F19" s="52"/>
      <c r="G19" s="50">
        <f t="shared" si="0"/>
        <v>0</v>
      </c>
      <c r="H19" s="59"/>
    </row>
    <row r="20" spans="1:8" ht="22.5" customHeight="1">
      <c r="A20" s="17" t="s">
        <v>7</v>
      </c>
      <c r="B20" s="73" t="s">
        <v>160</v>
      </c>
      <c r="C20" s="73"/>
      <c r="D20" s="8"/>
      <c r="E20" s="51"/>
      <c r="F20" s="52"/>
      <c r="G20" s="50"/>
      <c r="H20" s="59"/>
    </row>
    <row r="21" spans="1:8" ht="25.5">
      <c r="A21" s="7">
        <v>1</v>
      </c>
      <c r="B21" s="14" t="s">
        <v>8</v>
      </c>
      <c r="C21" s="7" t="s">
        <v>11</v>
      </c>
      <c r="D21" s="47">
        <v>29.7</v>
      </c>
      <c r="E21" s="16"/>
      <c r="F21" s="52"/>
      <c r="G21" s="50">
        <f t="shared" si="0"/>
        <v>0</v>
      </c>
      <c r="H21" s="59"/>
    </row>
    <row r="22" spans="1:8" ht="25.5">
      <c r="A22" s="7">
        <v>2</v>
      </c>
      <c r="B22" s="14" t="s">
        <v>9</v>
      </c>
      <c r="C22" s="7" t="s">
        <v>11</v>
      </c>
      <c r="D22" s="8">
        <v>18</v>
      </c>
      <c r="E22" s="16"/>
      <c r="F22" s="52"/>
      <c r="G22" s="50">
        <f t="shared" si="0"/>
        <v>0</v>
      </c>
      <c r="H22" s="59"/>
    </row>
    <row r="23" spans="1:8" ht="20.25" customHeight="1">
      <c r="A23" s="7">
        <v>3</v>
      </c>
      <c r="B23" s="14" t="s">
        <v>10</v>
      </c>
      <c r="C23" s="7" t="s">
        <v>11</v>
      </c>
      <c r="D23" s="8">
        <v>100</v>
      </c>
      <c r="E23" s="16"/>
      <c r="F23" s="52"/>
      <c r="G23" s="50">
        <f t="shared" si="0"/>
        <v>0</v>
      </c>
      <c r="H23" s="59"/>
    </row>
    <row r="24" spans="1:8" ht="15.75" customHeight="1">
      <c r="A24" s="7"/>
      <c r="B24" s="14" t="s">
        <v>196</v>
      </c>
      <c r="C24" s="7" t="s">
        <v>181</v>
      </c>
      <c r="D24" s="8">
        <v>19</v>
      </c>
      <c r="E24" s="54">
        <v>9</v>
      </c>
      <c r="F24" s="52"/>
      <c r="G24" s="50">
        <f t="shared" si="0"/>
        <v>47.368421052631575</v>
      </c>
      <c r="H24" s="59"/>
    </row>
    <row r="25" spans="1:8" ht="19.5" customHeight="1">
      <c r="A25" s="7"/>
      <c r="B25" s="18" t="s">
        <v>197</v>
      </c>
      <c r="C25" s="7" t="s">
        <v>181</v>
      </c>
      <c r="D25" s="15">
        <v>7</v>
      </c>
      <c r="E25" s="54">
        <v>2</v>
      </c>
      <c r="F25" s="52"/>
      <c r="G25" s="50">
        <f t="shared" si="0"/>
        <v>28.57142857142857</v>
      </c>
      <c r="H25" s="59"/>
    </row>
    <row r="26" spans="1:8" ht="19.5" customHeight="1">
      <c r="A26" s="7"/>
      <c r="B26" s="18" t="s">
        <v>198</v>
      </c>
      <c r="C26" s="7" t="s">
        <v>181</v>
      </c>
      <c r="D26" s="15">
        <v>6</v>
      </c>
      <c r="E26" s="54">
        <v>3</v>
      </c>
      <c r="F26" s="52"/>
      <c r="G26" s="50">
        <f t="shared" si="0"/>
        <v>50</v>
      </c>
      <c r="H26" s="59"/>
    </row>
    <row r="27" spans="1:8" ht="33.75" customHeight="1">
      <c r="A27" s="7"/>
      <c r="B27" s="18" t="s">
        <v>199</v>
      </c>
      <c r="C27" s="7" t="s">
        <v>181</v>
      </c>
      <c r="D27" s="15">
        <v>6</v>
      </c>
      <c r="E27" s="54">
        <v>4</v>
      </c>
      <c r="F27" s="52"/>
      <c r="G27" s="50">
        <f t="shared" si="0"/>
        <v>66.66666666666666</v>
      </c>
      <c r="H27" s="59"/>
    </row>
    <row r="28" spans="1:8" ht="22.5" customHeight="1">
      <c r="A28" s="7">
        <v>4</v>
      </c>
      <c r="B28" s="18" t="s">
        <v>201</v>
      </c>
      <c r="C28" s="7" t="s">
        <v>110</v>
      </c>
      <c r="D28" s="15">
        <v>2</v>
      </c>
      <c r="E28" s="41"/>
      <c r="F28" s="52"/>
      <c r="G28" s="50">
        <f t="shared" si="0"/>
        <v>0</v>
      </c>
      <c r="H28" s="59"/>
    </row>
    <row r="29" spans="1:8" ht="20.25" customHeight="1">
      <c r="A29" s="7">
        <v>5</v>
      </c>
      <c r="B29" s="18" t="s">
        <v>202</v>
      </c>
      <c r="C29" s="7"/>
      <c r="D29" s="15">
        <v>1</v>
      </c>
      <c r="E29" s="41">
        <v>1</v>
      </c>
      <c r="F29" s="52"/>
      <c r="G29" s="50">
        <f t="shared" si="0"/>
        <v>100</v>
      </c>
      <c r="H29" s="59"/>
    </row>
    <row r="30" spans="1:8" ht="19.5" customHeight="1">
      <c r="A30" s="7">
        <v>6</v>
      </c>
      <c r="B30" s="18" t="s">
        <v>203</v>
      </c>
      <c r="C30" s="7" t="s">
        <v>109</v>
      </c>
      <c r="D30" s="15">
        <v>1</v>
      </c>
      <c r="E30" s="41">
        <v>1</v>
      </c>
      <c r="F30" s="52"/>
      <c r="G30" s="50">
        <f t="shared" si="0"/>
        <v>100</v>
      </c>
      <c r="H30" s="59"/>
    </row>
    <row r="31" spans="1:8" ht="27.75" customHeight="1">
      <c r="A31" s="7">
        <v>7</v>
      </c>
      <c r="B31" s="18" t="s">
        <v>200</v>
      </c>
      <c r="C31" s="7"/>
      <c r="D31" s="15" t="s">
        <v>209</v>
      </c>
      <c r="E31" s="41" t="s">
        <v>235</v>
      </c>
      <c r="F31" s="52"/>
      <c r="G31" s="50"/>
      <c r="H31" s="59"/>
    </row>
    <row r="32" spans="1:8" ht="20.25" customHeight="1">
      <c r="A32" s="17" t="s">
        <v>12</v>
      </c>
      <c r="B32" s="73" t="s">
        <v>13</v>
      </c>
      <c r="C32" s="73"/>
      <c r="D32" s="8"/>
      <c r="E32" s="41"/>
      <c r="F32" s="52"/>
      <c r="G32" s="50"/>
      <c r="H32" s="59"/>
    </row>
    <row r="33" spans="1:8" ht="15">
      <c r="A33" s="7">
        <v>1</v>
      </c>
      <c r="B33" s="11" t="s">
        <v>14</v>
      </c>
      <c r="C33" s="7" t="s">
        <v>181</v>
      </c>
      <c r="D33" s="15">
        <v>8</v>
      </c>
      <c r="E33" s="41">
        <v>3</v>
      </c>
      <c r="F33" s="52"/>
      <c r="G33" s="50">
        <f t="shared" si="0"/>
        <v>37.5</v>
      </c>
      <c r="H33" s="59"/>
    </row>
    <row r="34" spans="1:8" ht="22.5" customHeight="1">
      <c r="A34" s="17" t="s">
        <v>15</v>
      </c>
      <c r="B34" s="73" t="s">
        <v>16</v>
      </c>
      <c r="C34" s="73"/>
      <c r="D34" s="8"/>
      <c r="E34" s="51"/>
      <c r="F34" s="52"/>
      <c r="G34" s="50"/>
      <c r="H34" s="59"/>
    </row>
    <row r="35" spans="1:8" ht="18" customHeight="1">
      <c r="A35" s="7">
        <v>1</v>
      </c>
      <c r="B35" s="14" t="s">
        <v>17</v>
      </c>
      <c r="C35" s="7" t="s">
        <v>230</v>
      </c>
      <c r="D35" s="8">
        <v>950000</v>
      </c>
      <c r="E35" s="19">
        <v>543000</v>
      </c>
      <c r="F35" s="46">
        <v>97.14</v>
      </c>
      <c r="G35" s="50">
        <f t="shared" si="0"/>
        <v>57.15789473684211</v>
      </c>
      <c r="H35" s="46">
        <v>114.32</v>
      </c>
    </row>
    <row r="36" spans="1:8" ht="18" customHeight="1">
      <c r="A36" s="7"/>
      <c r="B36" s="18" t="s">
        <v>126</v>
      </c>
      <c r="C36" s="7" t="s">
        <v>230</v>
      </c>
      <c r="D36" s="36">
        <v>90000</v>
      </c>
      <c r="E36" s="19">
        <v>49000</v>
      </c>
      <c r="F36" s="46">
        <v>91.67</v>
      </c>
      <c r="G36" s="50">
        <f t="shared" si="0"/>
        <v>54.44444444444444</v>
      </c>
      <c r="H36" s="46">
        <v>113.95</v>
      </c>
    </row>
    <row r="37" spans="1:8" ht="18" customHeight="1">
      <c r="A37" s="7"/>
      <c r="B37" s="18" t="s">
        <v>128</v>
      </c>
      <c r="C37" s="7" t="s">
        <v>230</v>
      </c>
      <c r="D37" s="37">
        <v>860000</v>
      </c>
      <c r="E37" s="19">
        <f>E35-E36</f>
        <v>494000</v>
      </c>
      <c r="F37" s="46">
        <v>97.66</v>
      </c>
      <c r="G37" s="50">
        <f t="shared" si="0"/>
        <v>57.44186046511628</v>
      </c>
      <c r="H37" s="46">
        <v>114.35</v>
      </c>
    </row>
    <row r="38" spans="1:8" ht="18" customHeight="1">
      <c r="A38" s="7">
        <v>2</v>
      </c>
      <c r="B38" s="14" t="s">
        <v>103</v>
      </c>
      <c r="C38" s="7" t="s">
        <v>231</v>
      </c>
      <c r="D38" s="20">
        <f>SUM(D39:D40)</f>
        <v>1194000</v>
      </c>
      <c r="E38" s="19">
        <f>E39+E40</f>
        <v>681000</v>
      </c>
      <c r="F38" s="46">
        <v>96.92</v>
      </c>
      <c r="G38" s="50">
        <f t="shared" si="0"/>
        <v>57.03517587939698</v>
      </c>
      <c r="H38" s="46">
        <v>114.3</v>
      </c>
    </row>
    <row r="39" spans="1:8" ht="18" customHeight="1">
      <c r="A39" s="7"/>
      <c r="B39" s="18" t="s">
        <v>126</v>
      </c>
      <c r="C39" s="7" t="s">
        <v>231</v>
      </c>
      <c r="D39" s="37">
        <f>D36*1.8</f>
        <v>162000</v>
      </c>
      <c r="E39" s="19">
        <f>E36*1.8</f>
        <v>88200</v>
      </c>
      <c r="F39" s="46">
        <v>91.67</v>
      </c>
      <c r="G39" s="50">
        <f t="shared" si="0"/>
        <v>54.44444444444444</v>
      </c>
      <c r="H39" s="46">
        <v>113.95</v>
      </c>
    </row>
    <row r="40" spans="1:8" ht="18" customHeight="1">
      <c r="A40" s="7"/>
      <c r="B40" s="18" t="s">
        <v>128</v>
      </c>
      <c r="C40" s="7" t="s">
        <v>231</v>
      </c>
      <c r="D40" s="37">
        <f>D37*1.2</f>
        <v>1032000</v>
      </c>
      <c r="E40" s="19">
        <f>E37*1.2</f>
        <v>592800</v>
      </c>
      <c r="F40" s="46">
        <v>97.66</v>
      </c>
      <c r="G40" s="50">
        <f t="shared" si="0"/>
        <v>57.44186046511628</v>
      </c>
      <c r="H40" s="46">
        <v>114.35</v>
      </c>
    </row>
    <row r="41" spans="1:8" ht="18" customHeight="1">
      <c r="A41" s="7">
        <v>3</v>
      </c>
      <c r="B41" s="14" t="s">
        <v>18</v>
      </c>
      <c r="C41" s="7" t="s">
        <v>19</v>
      </c>
      <c r="D41" s="20">
        <v>1050</v>
      </c>
      <c r="E41" s="19">
        <v>536</v>
      </c>
      <c r="F41" s="46">
        <v>91.18</v>
      </c>
      <c r="G41" s="50">
        <f t="shared" si="0"/>
        <v>51.04761904761905</v>
      </c>
      <c r="H41" s="46">
        <v>120.45</v>
      </c>
    </row>
    <row r="42" spans="1:8" ht="23.25" customHeight="1">
      <c r="A42" s="17" t="s">
        <v>20</v>
      </c>
      <c r="B42" s="73" t="s">
        <v>33</v>
      </c>
      <c r="C42" s="73"/>
      <c r="D42" s="73"/>
      <c r="E42" s="74"/>
      <c r="F42" s="52"/>
      <c r="G42" s="50"/>
      <c r="H42" s="59"/>
    </row>
    <row r="43" spans="1:8" ht="21" customHeight="1">
      <c r="A43" s="7">
        <v>1</v>
      </c>
      <c r="B43" s="14" t="s">
        <v>94</v>
      </c>
      <c r="C43" s="7" t="s">
        <v>95</v>
      </c>
      <c r="D43" s="8">
        <v>26</v>
      </c>
      <c r="E43" s="51">
        <v>28</v>
      </c>
      <c r="F43" s="52"/>
      <c r="G43" s="50">
        <f t="shared" si="0"/>
        <v>107.6923076923077</v>
      </c>
      <c r="H43" s="59"/>
    </row>
    <row r="44" spans="1:8" ht="21" customHeight="1">
      <c r="A44" s="7">
        <v>2</v>
      </c>
      <c r="B44" s="14" t="s">
        <v>142</v>
      </c>
      <c r="C44" s="7" t="s">
        <v>143</v>
      </c>
      <c r="D44" s="8">
        <v>17</v>
      </c>
      <c r="E44" s="51">
        <v>17</v>
      </c>
      <c r="F44" s="52"/>
      <c r="G44" s="50">
        <f t="shared" si="0"/>
        <v>100</v>
      </c>
      <c r="H44" s="59"/>
    </row>
    <row r="45" spans="1:8" ht="31.5" customHeight="1">
      <c r="A45" s="7">
        <v>3</v>
      </c>
      <c r="B45" s="14" t="s">
        <v>96</v>
      </c>
      <c r="C45" s="7" t="s">
        <v>11</v>
      </c>
      <c r="D45" s="8">
        <v>70</v>
      </c>
      <c r="E45" s="51">
        <v>75</v>
      </c>
      <c r="F45" s="52"/>
      <c r="G45" s="50">
        <f t="shared" si="0"/>
        <v>107.14285714285714</v>
      </c>
      <c r="H45" s="59"/>
    </row>
    <row r="46" spans="1:8" ht="21" customHeight="1">
      <c r="A46" s="7">
        <v>4</v>
      </c>
      <c r="B46" s="14" t="s">
        <v>97</v>
      </c>
      <c r="C46" s="7" t="s">
        <v>11</v>
      </c>
      <c r="D46" s="8">
        <v>80</v>
      </c>
      <c r="E46" s="72">
        <v>83.76</v>
      </c>
      <c r="F46" s="52"/>
      <c r="G46" s="50">
        <f t="shared" si="0"/>
        <v>104.70000000000002</v>
      </c>
      <c r="H46" s="59"/>
    </row>
    <row r="47" spans="1:8" ht="28.5" customHeight="1">
      <c r="A47" s="7">
        <v>5</v>
      </c>
      <c r="B47" s="14" t="s">
        <v>98</v>
      </c>
      <c r="C47" s="7" t="s">
        <v>11</v>
      </c>
      <c r="D47" s="8">
        <v>92</v>
      </c>
      <c r="E47" s="72">
        <v>92.2</v>
      </c>
      <c r="F47" s="52"/>
      <c r="G47" s="50">
        <f t="shared" si="0"/>
        <v>100.21739130434784</v>
      </c>
      <c r="H47" s="59"/>
    </row>
    <row r="48" spans="1:8" ht="18" customHeight="1">
      <c r="A48" s="17" t="s">
        <v>34</v>
      </c>
      <c r="B48" s="73" t="s">
        <v>35</v>
      </c>
      <c r="C48" s="73"/>
      <c r="D48" s="8"/>
      <c r="E48" s="51"/>
      <c r="F48" s="52"/>
      <c r="G48" s="50"/>
      <c r="H48" s="59"/>
    </row>
    <row r="49" spans="1:8" ht="21.75" customHeight="1">
      <c r="A49" s="7">
        <v>1</v>
      </c>
      <c r="B49" s="14" t="s">
        <v>72</v>
      </c>
      <c r="C49" s="7" t="s">
        <v>71</v>
      </c>
      <c r="D49" s="21">
        <v>65000</v>
      </c>
      <c r="E49" s="55">
        <v>35020</v>
      </c>
      <c r="F49" s="52"/>
      <c r="G49" s="50">
        <f t="shared" si="0"/>
        <v>53.87692307692308</v>
      </c>
      <c r="H49" s="59"/>
    </row>
    <row r="50" spans="1:8" ht="18" customHeight="1">
      <c r="A50" s="7"/>
      <c r="B50" s="18" t="s">
        <v>177</v>
      </c>
      <c r="C50" s="7" t="s">
        <v>71</v>
      </c>
      <c r="D50" s="21">
        <v>3500</v>
      </c>
      <c r="E50" s="55">
        <v>1533</v>
      </c>
      <c r="F50" s="52"/>
      <c r="G50" s="50">
        <f t="shared" si="0"/>
        <v>43.8</v>
      </c>
      <c r="H50" s="59"/>
    </row>
    <row r="51" spans="1:8" ht="18" customHeight="1">
      <c r="A51" s="7"/>
      <c r="B51" s="18" t="s">
        <v>127</v>
      </c>
      <c r="C51" s="7" t="s">
        <v>71</v>
      </c>
      <c r="D51" s="21">
        <v>61500</v>
      </c>
      <c r="E51" s="55">
        <v>36476</v>
      </c>
      <c r="F51" s="52"/>
      <c r="G51" s="50">
        <f t="shared" si="0"/>
        <v>59.31056910569106</v>
      </c>
      <c r="H51" s="59"/>
    </row>
    <row r="52" spans="1:8" ht="18" customHeight="1">
      <c r="A52" s="7"/>
      <c r="B52" s="18" t="s">
        <v>178</v>
      </c>
      <c r="C52" s="7" t="s">
        <v>71</v>
      </c>
      <c r="D52" s="21">
        <v>35000</v>
      </c>
      <c r="E52" s="55">
        <v>22132</v>
      </c>
      <c r="F52" s="52"/>
      <c r="G52" s="50">
        <f t="shared" si="0"/>
        <v>63.23428571428571</v>
      </c>
      <c r="H52" s="59"/>
    </row>
    <row r="53" spans="1:8" ht="18" customHeight="1">
      <c r="A53" s="7"/>
      <c r="B53" s="18" t="s">
        <v>180</v>
      </c>
      <c r="C53" s="7" t="s">
        <v>71</v>
      </c>
      <c r="D53" s="21">
        <v>23000</v>
      </c>
      <c r="E53" s="55">
        <v>11861</v>
      </c>
      <c r="F53" s="52"/>
      <c r="G53" s="50">
        <f t="shared" si="0"/>
        <v>51.5695652173913</v>
      </c>
      <c r="H53" s="59"/>
    </row>
    <row r="54" spans="1:8" ht="18" customHeight="1">
      <c r="A54" s="7"/>
      <c r="B54" s="18" t="s">
        <v>179</v>
      </c>
      <c r="C54" s="7" t="s">
        <v>71</v>
      </c>
      <c r="D54" s="21">
        <v>7000</v>
      </c>
      <c r="E54" s="55">
        <v>4336</v>
      </c>
      <c r="F54" s="52"/>
      <c r="G54" s="50">
        <f t="shared" si="0"/>
        <v>61.94285714285714</v>
      </c>
      <c r="H54" s="59"/>
    </row>
    <row r="55" spans="1:8" ht="22.5" customHeight="1">
      <c r="A55" s="7">
        <v>2</v>
      </c>
      <c r="B55" s="14" t="s">
        <v>107</v>
      </c>
      <c r="C55" s="5" t="s">
        <v>191</v>
      </c>
      <c r="D55" s="21">
        <v>320</v>
      </c>
      <c r="E55" s="55">
        <v>154</v>
      </c>
      <c r="F55" s="52"/>
      <c r="G55" s="50">
        <f t="shared" si="0"/>
        <v>48.125</v>
      </c>
      <c r="H55" s="59"/>
    </row>
    <row r="56" spans="1:8" ht="15.75" customHeight="1">
      <c r="A56" s="7">
        <v>3</v>
      </c>
      <c r="B56" s="14" t="s">
        <v>73</v>
      </c>
      <c r="C56" s="7" t="s">
        <v>45</v>
      </c>
      <c r="D56" s="22">
        <v>8</v>
      </c>
      <c r="E56" s="55">
        <v>7</v>
      </c>
      <c r="F56" s="52"/>
      <c r="G56" s="50">
        <f t="shared" si="0"/>
        <v>87.5</v>
      </c>
      <c r="H56" s="59"/>
    </row>
    <row r="57" spans="1:8" ht="18" customHeight="1">
      <c r="A57" s="7"/>
      <c r="B57" s="18" t="s">
        <v>105</v>
      </c>
      <c r="C57" s="7" t="s">
        <v>45</v>
      </c>
      <c r="D57" s="22">
        <v>5</v>
      </c>
      <c r="E57" s="55">
        <v>5</v>
      </c>
      <c r="F57" s="52"/>
      <c r="G57" s="50">
        <f t="shared" si="0"/>
        <v>100</v>
      </c>
      <c r="H57" s="59"/>
    </row>
    <row r="58" spans="1:8" ht="18" customHeight="1">
      <c r="A58" s="7"/>
      <c r="B58" s="18" t="s">
        <v>106</v>
      </c>
      <c r="C58" s="7" t="s">
        <v>45</v>
      </c>
      <c r="D58" s="22">
        <v>3</v>
      </c>
      <c r="E58" s="55">
        <v>2</v>
      </c>
      <c r="F58" s="52"/>
      <c r="G58" s="50">
        <f t="shared" si="0"/>
        <v>66.66666666666666</v>
      </c>
      <c r="H58" s="59"/>
    </row>
    <row r="59" spans="1:8" ht="18" customHeight="1">
      <c r="A59" s="7">
        <v>4</v>
      </c>
      <c r="B59" s="14" t="s">
        <v>74</v>
      </c>
      <c r="C59" s="5" t="s">
        <v>208</v>
      </c>
      <c r="D59" s="21">
        <f>D61+D60</f>
        <v>1200000</v>
      </c>
      <c r="E59" s="55">
        <v>650350</v>
      </c>
      <c r="F59" s="52"/>
      <c r="G59" s="50">
        <f t="shared" si="0"/>
        <v>54.19583333333333</v>
      </c>
      <c r="H59" s="59"/>
    </row>
    <row r="60" spans="1:8" ht="18" customHeight="1">
      <c r="A60" s="7"/>
      <c r="B60" s="18" t="s">
        <v>175</v>
      </c>
      <c r="C60" s="5" t="s">
        <v>208</v>
      </c>
      <c r="D60" s="21">
        <v>900000</v>
      </c>
      <c r="E60" s="55">
        <v>579500</v>
      </c>
      <c r="F60" s="52"/>
      <c r="G60" s="50">
        <f t="shared" si="0"/>
        <v>64.38888888888889</v>
      </c>
      <c r="H60" s="59"/>
    </row>
    <row r="61" spans="1:8" ht="15.75" customHeight="1">
      <c r="A61" s="7"/>
      <c r="B61" s="18" t="s">
        <v>176</v>
      </c>
      <c r="C61" s="5" t="s">
        <v>208</v>
      </c>
      <c r="D61" s="21">
        <v>300000</v>
      </c>
      <c r="E61" s="55">
        <v>132000</v>
      </c>
      <c r="F61" s="52"/>
      <c r="G61" s="50">
        <f t="shared" si="0"/>
        <v>44</v>
      </c>
      <c r="H61" s="59"/>
    </row>
    <row r="62" spans="1:8" ht="21.75" customHeight="1">
      <c r="A62" s="17" t="s">
        <v>36</v>
      </c>
      <c r="B62" s="23" t="s">
        <v>37</v>
      </c>
      <c r="C62" s="7"/>
      <c r="D62" s="8"/>
      <c r="E62" s="56"/>
      <c r="F62" s="52"/>
      <c r="G62" s="50"/>
      <c r="H62" s="59"/>
    </row>
    <row r="63" spans="1:8" ht="18" customHeight="1">
      <c r="A63" s="7">
        <v>1</v>
      </c>
      <c r="B63" s="14" t="s">
        <v>99</v>
      </c>
      <c r="C63" s="7" t="s">
        <v>115</v>
      </c>
      <c r="D63" s="8">
        <v>16</v>
      </c>
      <c r="E63" s="51">
        <v>8</v>
      </c>
      <c r="F63" s="52"/>
      <c r="G63" s="50">
        <f t="shared" si="0"/>
        <v>50</v>
      </c>
      <c r="H63" s="59"/>
    </row>
    <row r="64" spans="1:8" ht="18" customHeight="1">
      <c r="A64" s="7">
        <v>2</v>
      </c>
      <c r="B64" s="14" t="s">
        <v>100</v>
      </c>
      <c r="C64" s="7" t="s">
        <v>149</v>
      </c>
      <c r="D64" s="8">
        <v>182351</v>
      </c>
      <c r="E64" s="51">
        <v>177604</v>
      </c>
      <c r="F64" s="52"/>
      <c r="G64" s="50">
        <f t="shared" si="0"/>
        <v>97.39677873990271</v>
      </c>
      <c r="H64" s="59"/>
    </row>
    <row r="65" spans="1:8" ht="18" customHeight="1">
      <c r="A65" s="7">
        <v>3</v>
      </c>
      <c r="B65" s="14" t="s">
        <v>101</v>
      </c>
      <c r="C65" s="7" t="s">
        <v>149</v>
      </c>
      <c r="D65" s="8">
        <v>3000</v>
      </c>
      <c r="E65" s="51">
        <v>2450</v>
      </c>
      <c r="F65" s="52"/>
      <c r="G65" s="50">
        <f t="shared" si="0"/>
        <v>81.66666666666667</v>
      </c>
      <c r="H65" s="59"/>
    </row>
    <row r="66" spans="1:8" ht="21.75" customHeight="1">
      <c r="A66" s="7">
        <v>4</v>
      </c>
      <c r="B66" s="14" t="s">
        <v>220</v>
      </c>
      <c r="C66" s="7" t="s">
        <v>71</v>
      </c>
      <c r="D66" s="8">
        <v>165150</v>
      </c>
      <c r="E66" s="51">
        <v>60262</v>
      </c>
      <c r="F66" s="52"/>
      <c r="G66" s="50">
        <f t="shared" si="0"/>
        <v>36.48925219497426</v>
      </c>
      <c r="H66" s="59"/>
    </row>
    <row r="67" spans="1:8" ht="17.25" customHeight="1">
      <c r="A67" s="7"/>
      <c r="B67" s="24" t="s">
        <v>221</v>
      </c>
      <c r="C67" s="7" t="s">
        <v>71</v>
      </c>
      <c r="D67" s="8"/>
      <c r="E67" s="51">
        <v>15026</v>
      </c>
      <c r="F67" s="52"/>
      <c r="G67" s="50"/>
      <c r="H67" s="59"/>
    </row>
    <row r="68" spans="1:8" ht="16.5" customHeight="1">
      <c r="A68" s="7"/>
      <c r="B68" s="18" t="s">
        <v>206</v>
      </c>
      <c r="C68" s="7" t="s">
        <v>55</v>
      </c>
      <c r="D68" s="8"/>
      <c r="E68" s="51">
        <v>2391</v>
      </c>
      <c r="F68" s="52"/>
      <c r="G68" s="50"/>
      <c r="H68" s="59"/>
    </row>
    <row r="69" spans="1:8" ht="18" customHeight="1">
      <c r="A69" s="7"/>
      <c r="B69" s="18" t="s">
        <v>207</v>
      </c>
      <c r="C69" s="7" t="s">
        <v>55</v>
      </c>
      <c r="D69" s="8"/>
      <c r="E69" s="51">
        <v>4203</v>
      </c>
      <c r="F69" s="52"/>
      <c r="G69" s="50"/>
      <c r="H69" s="59"/>
    </row>
    <row r="70" spans="1:8" ht="19.5" customHeight="1">
      <c r="A70" s="7"/>
      <c r="B70" s="18" t="s">
        <v>222</v>
      </c>
      <c r="C70" s="7" t="s">
        <v>55</v>
      </c>
      <c r="D70" s="8"/>
      <c r="E70" s="51">
        <v>8432</v>
      </c>
      <c r="F70" s="52"/>
      <c r="G70" s="50"/>
      <c r="H70" s="59"/>
    </row>
    <row r="71" spans="1:8" ht="13.5" customHeight="1">
      <c r="A71" s="7"/>
      <c r="B71" s="18" t="s">
        <v>223</v>
      </c>
      <c r="C71" s="7" t="s">
        <v>55</v>
      </c>
      <c r="D71" s="8"/>
      <c r="E71" s="51">
        <v>17446</v>
      </c>
      <c r="F71" s="52"/>
      <c r="G71" s="50"/>
      <c r="H71" s="59"/>
    </row>
    <row r="72" spans="1:8" ht="19.5" customHeight="1">
      <c r="A72" s="7"/>
      <c r="B72" s="18" t="s">
        <v>224</v>
      </c>
      <c r="C72" s="7" t="s">
        <v>55</v>
      </c>
      <c r="D72" s="8"/>
      <c r="E72" s="51">
        <v>12355</v>
      </c>
      <c r="F72" s="52"/>
      <c r="G72" s="50"/>
      <c r="H72" s="59"/>
    </row>
    <row r="73" spans="1:8" ht="16.5" customHeight="1">
      <c r="A73" s="7"/>
      <c r="B73" s="18" t="s">
        <v>225</v>
      </c>
      <c r="C73" s="7" t="s">
        <v>55</v>
      </c>
      <c r="D73" s="8"/>
      <c r="E73" s="51">
        <v>6000</v>
      </c>
      <c r="F73" s="52"/>
      <c r="G73" s="50"/>
      <c r="H73" s="59"/>
    </row>
    <row r="74" spans="1:8" ht="18.75" customHeight="1">
      <c r="A74" s="7"/>
      <c r="B74" s="18" t="s">
        <v>226</v>
      </c>
      <c r="C74" s="7" t="s">
        <v>55</v>
      </c>
      <c r="D74" s="8"/>
      <c r="E74" s="51">
        <v>2721</v>
      </c>
      <c r="F74" s="52"/>
      <c r="G74" s="50"/>
      <c r="H74" s="59"/>
    </row>
    <row r="75" spans="1:8" ht="18.75" customHeight="1">
      <c r="A75" s="7"/>
      <c r="B75" s="18" t="s">
        <v>227</v>
      </c>
      <c r="C75" s="7" t="s">
        <v>55</v>
      </c>
      <c r="D75" s="8"/>
      <c r="E75" s="51">
        <v>6714</v>
      </c>
      <c r="F75" s="52"/>
      <c r="G75" s="50"/>
      <c r="H75" s="59"/>
    </row>
    <row r="76" spans="1:8" ht="18" customHeight="1">
      <c r="A76" s="7">
        <v>5</v>
      </c>
      <c r="B76" s="14" t="s">
        <v>123</v>
      </c>
      <c r="C76" s="7" t="s">
        <v>149</v>
      </c>
      <c r="D76" s="8">
        <v>8900</v>
      </c>
      <c r="E76" s="51">
        <v>6500</v>
      </c>
      <c r="F76" s="52"/>
      <c r="G76" s="50">
        <f t="shared" si="0"/>
        <v>73.03370786516854</v>
      </c>
      <c r="H76" s="59"/>
    </row>
    <row r="77" spans="1:8" ht="18" customHeight="1">
      <c r="A77" s="7">
        <v>6</v>
      </c>
      <c r="B77" s="14" t="s">
        <v>102</v>
      </c>
      <c r="C77" s="7" t="s">
        <v>161</v>
      </c>
      <c r="D77" s="8">
        <v>3300</v>
      </c>
      <c r="E77" s="51">
        <v>1442</v>
      </c>
      <c r="F77" s="52"/>
      <c r="G77" s="50">
        <f t="shared" si="0"/>
        <v>43.696969696969695</v>
      </c>
      <c r="H77" s="59"/>
    </row>
    <row r="78" spans="1:8" ht="19.5" customHeight="1">
      <c r="A78" s="7">
        <v>7</v>
      </c>
      <c r="B78" s="14" t="s">
        <v>124</v>
      </c>
      <c r="C78" s="7" t="s">
        <v>71</v>
      </c>
      <c r="D78" s="8">
        <v>280072</v>
      </c>
      <c r="E78" s="51">
        <v>22626</v>
      </c>
      <c r="F78" s="52"/>
      <c r="G78" s="50">
        <f t="shared" si="0"/>
        <v>8.07863692193436</v>
      </c>
      <c r="H78" s="59"/>
    </row>
    <row r="79" spans="1:8" ht="23.25" customHeight="1">
      <c r="A79" s="17" t="s">
        <v>38</v>
      </c>
      <c r="B79" s="23" t="s">
        <v>39</v>
      </c>
      <c r="C79" s="7"/>
      <c r="D79" s="8"/>
      <c r="E79" s="51"/>
      <c r="F79" s="52"/>
      <c r="G79" s="50"/>
      <c r="H79" s="59"/>
    </row>
    <row r="80" spans="1:8" ht="16.5" customHeight="1">
      <c r="A80" s="7">
        <v>1</v>
      </c>
      <c r="B80" s="14" t="s">
        <v>43</v>
      </c>
      <c r="C80" s="7" t="s">
        <v>44</v>
      </c>
      <c r="D80" s="15" t="s">
        <v>186</v>
      </c>
      <c r="E80" s="41"/>
      <c r="F80" s="52"/>
      <c r="G80" s="50">
        <f aca="true" t="shared" si="1" ref="G80:G136">(E80/D80)*100</f>
        <v>0</v>
      </c>
      <c r="H80" s="59"/>
    </row>
    <row r="81" spans="1:8" ht="15" customHeight="1">
      <c r="A81" s="7"/>
      <c r="B81" s="18" t="s">
        <v>125</v>
      </c>
      <c r="C81" s="7" t="s">
        <v>44</v>
      </c>
      <c r="D81" s="15">
        <v>3</v>
      </c>
      <c r="E81" s="41"/>
      <c r="F81" s="52"/>
      <c r="G81" s="50">
        <f t="shared" si="1"/>
        <v>0</v>
      </c>
      <c r="H81" s="59"/>
    </row>
    <row r="82" spans="1:8" ht="18" customHeight="1">
      <c r="A82" s="7">
        <v>2</v>
      </c>
      <c r="B82" s="14" t="s">
        <v>49</v>
      </c>
      <c r="C82" s="7" t="s">
        <v>71</v>
      </c>
      <c r="D82" s="8">
        <v>35000</v>
      </c>
      <c r="E82" s="42">
        <f>E84+E83</f>
        <v>12471</v>
      </c>
      <c r="F82" s="52"/>
      <c r="G82" s="50">
        <f t="shared" si="1"/>
        <v>35.63142857142857</v>
      </c>
      <c r="H82" s="59"/>
    </row>
    <row r="83" spans="1:8" ht="18" customHeight="1">
      <c r="A83" s="7"/>
      <c r="B83" s="18" t="s">
        <v>126</v>
      </c>
      <c r="C83" s="7" t="s">
        <v>71</v>
      </c>
      <c r="D83" s="8">
        <v>708</v>
      </c>
      <c r="E83" s="42">
        <v>205</v>
      </c>
      <c r="F83" s="52"/>
      <c r="G83" s="50">
        <f t="shared" si="1"/>
        <v>28.954802259887007</v>
      </c>
      <c r="H83" s="59"/>
    </row>
    <row r="84" spans="1:8" ht="18" customHeight="1">
      <c r="A84" s="7"/>
      <c r="B84" s="18" t="s">
        <v>127</v>
      </c>
      <c r="C84" s="7" t="s">
        <v>71</v>
      </c>
      <c r="D84" s="8">
        <v>34292</v>
      </c>
      <c r="E84" s="42">
        <v>12266</v>
      </c>
      <c r="F84" s="52"/>
      <c r="G84" s="50">
        <f t="shared" si="1"/>
        <v>35.76927563280065</v>
      </c>
      <c r="H84" s="59"/>
    </row>
    <row r="85" spans="1:8" ht="18" customHeight="1">
      <c r="A85" s="7"/>
      <c r="B85" s="18" t="s">
        <v>178</v>
      </c>
      <c r="C85" s="7" t="s">
        <v>55</v>
      </c>
      <c r="D85" s="8">
        <v>16911</v>
      </c>
      <c r="E85" s="42">
        <v>7714</v>
      </c>
      <c r="F85" s="52"/>
      <c r="G85" s="50">
        <f t="shared" si="1"/>
        <v>45.615279995269354</v>
      </c>
      <c r="H85" s="59"/>
    </row>
    <row r="86" spans="1:8" ht="18" customHeight="1">
      <c r="A86" s="7"/>
      <c r="B86" s="18" t="s">
        <v>192</v>
      </c>
      <c r="C86" s="7" t="s">
        <v>55</v>
      </c>
      <c r="D86" s="8">
        <v>15089</v>
      </c>
      <c r="E86" s="42">
        <v>3298</v>
      </c>
      <c r="F86" s="52"/>
      <c r="G86" s="50">
        <f t="shared" si="1"/>
        <v>21.856981907349727</v>
      </c>
      <c r="H86" s="59"/>
    </row>
    <row r="87" spans="1:8" ht="18" customHeight="1">
      <c r="A87" s="7"/>
      <c r="B87" s="18" t="s">
        <v>193</v>
      </c>
      <c r="C87" s="7" t="s">
        <v>55</v>
      </c>
      <c r="D87" s="8">
        <v>3000</v>
      </c>
      <c r="E87" s="42">
        <v>2108</v>
      </c>
      <c r="F87" s="52"/>
      <c r="G87" s="50">
        <f t="shared" si="1"/>
        <v>70.26666666666667</v>
      </c>
      <c r="H87" s="59"/>
    </row>
    <row r="88" spans="1:8" ht="18" customHeight="1">
      <c r="A88" s="7">
        <v>3</v>
      </c>
      <c r="B88" s="14" t="s">
        <v>50</v>
      </c>
      <c r="C88" s="7" t="s">
        <v>45</v>
      </c>
      <c r="D88" s="15">
        <v>2</v>
      </c>
      <c r="E88" s="41">
        <v>2</v>
      </c>
      <c r="F88" s="52"/>
      <c r="G88" s="50">
        <f t="shared" si="1"/>
        <v>100</v>
      </c>
      <c r="H88" s="59"/>
    </row>
    <row r="89" spans="1:8" ht="23.25" customHeight="1">
      <c r="A89" s="7">
        <v>4</v>
      </c>
      <c r="B89" s="14" t="s">
        <v>183</v>
      </c>
      <c r="C89" s="5" t="s">
        <v>190</v>
      </c>
      <c r="D89" s="8">
        <v>50</v>
      </c>
      <c r="E89" s="42">
        <v>119</v>
      </c>
      <c r="F89" s="52"/>
      <c r="G89" s="50">
        <f t="shared" si="1"/>
        <v>238</v>
      </c>
      <c r="H89" s="59"/>
    </row>
    <row r="90" spans="1:8" ht="18" customHeight="1">
      <c r="A90" s="7">
        <v>5</v>
      </c>
      <c r="B90" s="14" t="s">
        <v>46</v>
      </c>
      <c r="C90" s="7" t="s">
        <v>44</v>
      </c>
      <c r="D90" s="15">
        <v>1</v>
      </c>
      <c r="E90" s="41"/>
      <c r="F90" s="52"/>
      <c r="G90" s="50">
        <f t="shared" si="1"/>
        <v>0</v>
      </c>
      <c r="H90" s="59"/>
    </row>
    <row r="91" spans="1:8" ht="18" customHeight="1">
      <c r="A91" s="7">
        <v>6</v>
      </c>
      <c r="B91" s="14" t="s">
        <v>194</v>
      </c>
      <c r="C91" s="7" t="s">
        <v>195</v>
      </c>
      <c r="D91" s="15">
        <v>2</v>
      </c>
      <c r="E91" s="41">
        <v>1</v>
      </c>
      <c r="F91" s="52"/>
      <c r="G91" s="50">
        <f t="shared" si="1"/>
        <v>50</v>
      </c>
      <c r="H91" s="59"/>
    </row>
    <row r="92" spans="1:9" ht="17.25" customHeight="1">
      <c r="A92" s="7">
        <v>7</v>
      </c>
      <c r="B92" s="14" t="s">
        <v>47</v>
      </c>
      <c r="C92" s="7" t="s">
        <v>48</v>
      </c>
      <c r="D92" s="8">
        <v>250</v>
      </c>
      <c r="E92" s="42">
        <v>122440</v>
      </c>
      <c r="F92" s="52"/>
      <c r="G92" s="50"/>
      <c r="H92" s="59"/>
      <c r="I92" s="3"/>
    </row>
    <row r="93" spans="1:9" ht="15">
      <c r="A93" s="17" t="s">
        <v>40</v>
      </c>
      <c r="B93" s="73" t="s">
        <v>182</v>
      </c>
      <c r="C93" s="73"/>
      <c r="D93" s="8"/>
      <c r="E93" s="51"/>
      <c r="F93" s="52"/>
      <c r="G93" s="50"/>
      <c r="H93" s="59"/>
      <c r="I93" s="3"/>
    </row>
    <row r="94" spans="1:9" ht="15.75">
      <c r="A94" s="7">
        <v>1</v>
      </c>
      <c r="B94" s="25" t="s">
        <v>21</v>
      </c>
      <c r="C94" s="7" t="s">
        <v>219</v>
      </c>
      <c r="D94" s="8">
        <v>1068</v>
      </c>
      <c r="E94" s="12">
        <v>898</v>
      </c>
      <c r="F94" s="52"/>
      <c r="G94" s="50">
        <f t="shared" si="1"/>
        <v>84.08239700374533</v>
      </c>
      <c r="H94" s="59"/>
      <c r="I94" s="3"/>
    </row>
    <row r="95" spans="1:8" ht="15">
      <c r="A95" s="7">
        <v>2</v>
      </c>
      <c r="B95" s="25" t="s">
        <v>22</v>
      </c>
      <c r="C95" s="7" t="s">
        <v>162</v>
      </c>
      <c r="D95" s="8">
        <v>200</v>
      </c>
      <c r="E95" s="12">
        <v>23</v>
      </c>
      <c r="F95" s="52"/>
      <c r="G95" s="50">
        <f t="shared" si="1"/>
        <v>11.5</v>
      </c>
      <c r="H95" s="59"/>
    </row>
    <row r="96" spans="1:8" ht="15">
      <c r="A96" s="7">
        <v>3</v>
      </c>
      <c r="B96" s="25" t="s">
        <v>23</v>
      </c>
      <c r="C96" s="7" t="s">
        <v>45</v>
      </c>
      <c r="D96" s="8">
        <v>22</v>
      </c>
      <c r="E96" s="12">
        <v>14</v>
      </c>
      <c r="F96" s="52"/>
      <c r="G96" s="50">
        <f t="shared" si="1"/>
        <v>63.63636363636363</v>
      </c>
      <c r="H96" s="59"/>
    </row>
    <row r="97" spans="1:8" ht="15">
      <c r="A97" s="7">
        <v>4</v>
      </c>
      <c r="B97" s="25" t="s">
        <v>24</v>
      </c>
      <c r="C97" s="7" t="s">
        <v>137</v>
      </c>
      <c r="D97" s="8">
        <v>2500</v>
      </c>
      <c r="E97" s="12">
        <v>50</v>
      </c>
      <c r="F97" s="52"/>
      <c r="G97" s="50">
        <f t="shared" si="1"/>
        <v>2</v>
      </c>
      <c r="H97" s="59"/>
    </row>
    <row r="98" spans="1:8" ht="15">
      <c r="A98" s="7">
        <v>5</v>
      </c>
      <c r="B98" s="25" t="s">
        <v>25</v>
      </c>
      <c r="C98" s="7" t="s">
        <v>45</v>
      </c>
      <c r="D98" s="15" t="s">
        <v>185</v>
      </c>
      <c r="E98" s="12">
        <v>3</v>
      </c>
      <c r="F98" s="52"/>
      <c r="G98" s="50">
        <f t="shared" si="1"/>
        <v>60</v>
      </c>
      <c r="H98" s="59"/>
    </row>
    <row r="99" spans="1:8" ht="15">
      <c r="A99" s="7"/>
      <c r="B99" s="26" t="s">
        <v>174</v>
      </c>
      <c r="C99" s="7" t="s">
        <v>45</v>
      </c>
      <c r="D99" s="15">
        <v>4</v>
      </c>
      <c r="E99" s="12">
        <v>1</v>
      </c>
      <c r="F99" s="52"/>
      <c r="G99" s="50">
        <f t="shared" si="1"/>
        <v>25</v>
      </c>
      <c r="H99" s="59"/>
    </row>
    <row r="100" spans="1:8" ht="18" customHeight="1">
      <c r="A100" s="7">
        <v>6</v>
      </c>
      <c r="B100" s="25" t="s">
        <v>26</v>
      </c>
      <c r="C100" s="7" t="s">
        <v>71</v>
      </c>
      <c r="D100" s="8">
        <v>60</v>
      </c>
      <c r="E100" s="12">
        <v>35</v>
      </c>
      <c r="F100" s="52"/>
      <c r="G100" s="50">
        <f t="shared" si="1"/>
        <v>58.333333333333336</v>
      </c>
      <c r="H100" s="59"/>
    </row>
    <row r="101" spans="1:8" ht="18" customHeight="1">
      <c r="A101" s="7">
        <v>7</v>
      </c>
      <c r="B101" s="25" t="s">
        <v>27</v>
      </c>
      <c r="C101" s="5" t="s">
        <v>77</v>
      </c>
      <c r="D101" s="8">
        <v>20</v>
      </c>
      <c r="E101" s="12">
        <v>11</v>
      </c>
      <c r="F101" s="52"/>
      <c r="G101" s="50">
        <f t="shared" si="1"/>
        <v>55.00000000000001</v>
      </c>
      <c r="H101" s="59"/>
    </row>
    <row r="102" spans="1:8" ht="18" customHeight="1">
      <c r="A102" s="7">
        <v>8</v>
      </c>
      <c r="B102" s="25" t="s">
        <v>76</v>
      </c>
      <c r="C102" s="7" t="s">
        <v>75</v>
      </c>
      <c r="D102" s="8">
        <v>120</v>
      </c>
      <c r="E102" s="12">
        <v>51</v>
      </c>
      <c r="F102" s="52"/>
      <c r="G102" s="50">
        <f t="shared" si="1"/>
        <v>42.5</v>
      </c>
      <c r="H102" s="59"/>
    </row>
    <row r="103" spans="1:8" s="39" customFormat="1" ht="18" customHeight="1">
      <c r="A103" s="7"/>
      <c r="B103" s="26" t="s">
        <v>172</v>
      </c>
      <c r="C103" s="7" t="s">
        <v>75</v>
      </c>
      <c r="D103" s="8">
        <v>80</v>
      </c>
      <c r="E103" s="12">
        <v>25</v>
      </c>
      <c r="F103" s="52"/>
      <c r="G103" s="50">
        <f t="shared" si="1"/>
        <v>31.25</v>
      </c>
      <c r="H103" s="59"/>
    </row>
    <row r="104" spans="1:8" s="39" customFormat="1" ht="18" customHeight="1">
      <c r="A104" s="7"/>
      <c r="B104" s="26" t="s">
        <v>130</v>
      </c>
      <c r="C104" s="7" t="s">
        <v>75</v>
      </c>
      <c r="D104" s="8">
        <v>20</v>
      </c>
      <c r="E104" s="12">
        <v>9</v>
      </c>
      <c r="F104" s="52"/>
      <c r="G104" s="50">
        <f t="shared" si="1"/>
        <v>45</v>
      </c>
      <c r="H104" s="59"/>
    </row>
    <row r="105" spans="1:8" s="39" customFormat="1" ht="18" customHeight="1">
      <c r="A105" s="7"/>
      <c r="B105" s="26" t="s">
        <v>173</v>
      </c>
      <c r="C105" s="7" t="s">
        <v>75</v>
      </c>
      <c r="D105" s="8">
        <v>20</v>
      </c>
      <c r="E105" s="12">
        <v>17</v>
      </c>
      <c r="F105" s="52"/>
      <c r="G105" s="50">
        <f t="shared" si="1"/>
        <v>85</v>
      </c>
      <c r="H105" s="59"/>
    </row>
    <row r="106" spans="1:8" ht="21" customHeight="1">
      <c r="A106" s="7">
        <v>9</v>
      </c>
      <c r="B106" s="25" t="s">
        <v>29</v>
      </c>
      <c r="C106" s="7" t="s">
        <v>45</v>
      </c>
      <c r="D106" s="15">
        <v>2</v>
      </c>
      <c r="E106" s="12">
        <v>1</v>
      </c>
      <c r="F106" s="52"/>
      <c r="G106" s="50">
        <f t="shared" si="1"/>
        <v>50</v>
      </c>
      <c r="H106" s="59"/>
    </row>
    <row r="107" spans="1:8" ht="21" customHeight="1">
      <c r="A107" s="7">
        <v>10</v>
      </c>
      <c r="B107" s="25" t="s">
        <v>104</v>
      </c>
      <c r="C107" s="7" t="s">
        <v>45</v>
      </c>
      <c r="D107" s="15">
        <v>2</v>
      </c>
      <c r="E107" s="12">
        <v>0</v>
      </c>
      <c r="F107" s="52"/>
      <c r="G107" s="50">
        <f t="shared" si="1"/>
        <v>0</v>
      </c>
      <c r="H107" s="59"/>
    </row>
    <row r="108" spans="1:8" ht="21" customHeight="1">
      <c r="A108" s="7">
        <v>11</v>
      </c>
      <c r="B108" s="25" t="s">
        <v>30</v>
      </c>
      <c r="C108" s="7" t="s">
        <v>45</v>
      </c>
      <c r="D108" s="15">
        <v>2</v>
      </c>
      <c r="E108" s="12">
        <v>3</v>
      </c>
      <c r="F108" s="52"/>
      <c r="G108" s="50">
        <f t="shared" si="1"/>
        <v>150</v>
      </c>
      <c r="H108" s="59"/>
    </row>
    <row r="109" spans="1:8" ht="15">
      <c r="A109" s="7">
        <v>12</v>
      </c>
      <c r="B109" s="25" t="s">
        <v>31</v>
      </c>
      <c r="C109" s="7" t="s">
        <v>109</v>
      </c>
      <c r="D109" s="15">
        <v>2</v>
      </c>
      <c r="E109" s="12" t="s">
        <v>205</v>
      </c>
      <c r="F109" s="52"/>
      <c r="G109" s="50"/>
      <c r="H109" s="59"/>
    </row>
    <row r="110" spans="1:8" ht="15">
      <c r="A110" s="7">
        <v>13</v>
      </c>
      <c r="B110" s="25" t="s">
        <v>32</v>
      </c>
      <c r="C110" s="7" t="s">
        <v>110</v>
      </c>
      <c r="D110" s="8">
        <v>13</v>
      </c>
      <c r="E110" s="12">
        <v>13</v>
      </c>
      <c r="F110" s="52"/>
      <c r="G110" s="50">
        <f t="shared" si="1"/>
        <v>100</v>
      </c>
      <c r="H110" s="59"/>
    </row>
    <row r="111" spans="1:8" ht="15">
      <c r="A111" s="7">
        <v>14</v>
      </c>
      <c r="B111" s="25" t="s">
        <v>108</v>
      </c>
      <c r="C111" s="7" t="s">
        <v>109</v>
      </c>
      <c r="D111" s="8">
        <v>10</v>
      </c>
      <c r="E111" s="12">
        <v>15</v>
      </c>
      <c r="F111" s="52"/>
      <c r="G111" s="50">
        <f t="shared" si="1"/>
        <v>150</v>
      </c>
      <c r="H111" s="59"/>
    </row>
    <row r="112" spans="1:8" ht="15">
      <c r="A112" s="7"/>
      <c r="B112" s="26" t="s">
        <v>238</v>
      </c>
      <c r="C112" s="7" t="s">
        <v>138</v>
      </c>
      <c r="D112" s="8">
        <v>1000</v>
      </c>
      <c r="E112" s="12">
        <v>700</v>
      </c>
      <c r="F112" s="52"/>
      <c r="G112" s="50">
        <f t="shared" si="1"/>
        <v>70</v>
      </c>
      <c r="H112" s="59"/>
    </row>
    <row r="113" spans="1:8" ht="22.5" customHeight="1">
      <c r="A113" s="17" t="s">
        <v>41</v>
      </c>
      <c r="B113" s="73" t="s">
        <v>42</v>
      </c>
      <c r="C113" s="73"/>
      <c r="D113" s="73"/>
      <c r="E113" s="74"/>
      <c r="F113" s="52"/>
      <c r="G113" s="50"/>
      <c r="H113" s="59"/>
    </row>
    <row r="114" spans="1:8" ht="17.25" customHeight="1">
      <c r="A114" s="7">
        <v>1</v>
      </c>
      <c r="B114" s="14" t="s">
        <v>51</v>
      </c>
      <c r="C114" s="7" t="s">
        <v>52</v>
      </c>
      <c r="D114" s="8">
        <v>12</v>
      </c>
      <c r="E114" s="51">
        <v>5</v>
      </c>
      <c r="F114" s="52"/>
      <c r="G114" s="50">
        <f t="shared" si="1"/>
        <v>41.66666666666667</v>
      </c>
      <c r="H114" s="59"/>
    </row>
    <row r="115" spans="1:8" ht="17.25" customHeight="1">
      <c r="A115" s="7">
        <v>2</v>
      </c>
      <c r="B115" s="14" t="s">
        <v>53</v>
      </c>
      <c r="C115" s="7" t="s">
        <v>115</v>
      </c>
      <c r="D115" s="15">
        <v>2</v>
      </c>
      <c r="E115" s="53">
        <v>1</v>
      </c>
      <c r="F115" s="52"/>
      <c r="G115" s="50">
        <f t="shared" si="1"/>
        <v>50</v>
      </c>
      <c r="H115" s="59"/>
    </row>
    <row r="116" spans="1:8" ht="17.25" customHeight="1">
      <c r="A116" s="7">
        <v>3</v>
      </c>
      <c r="B116" s="14" t="s">
        <v>54</v>
      </c>
      <c r="C116" s="7" t="s">
        <v>75</v>
      </c>
      <c r="D116" s="8">
        <v>336</v>
      </c>
      <c r="E116" s="57">
        <v>140</v>
      </c>
      <c r="F116" s="52"/>
      <c r="G116" s="50">
        <f t="shared" si="1"/>
        <v>41.66666666666667</v>
      </c>
      <c r="H116" s="59"/>
    </row>
    <row r="117" spans="1:8" ht="17.25" customHeight="1">
      <c r="A117" s="7"/>
      <c r="B117" s="14" t="s">
        <v>58</v>
      </c>
      <c r="C117" s="7" t="s">
        <v>71</v>
      </c>
      <c r="D117" s="8">
        <v>81350</v>
      </c>
      <c r="E117" s="57">
        <v>30100</v>
      </c>
      <c r="F117" s="52"/>
      <c r="G117" s="50">
        <f t="shared" si="1"/>
        <v>37.00061462814997</v>
      </c>
      <c r="H117" s="59"/>
    </row>
    <row r="118" spans="1:8" ht="17.25" customHeight="1">
      <c r="A118" s="7">
        <v>4</v>
      </c>
      <c r="B118" s="14" t="s">
        <v>56</v>
      </c>
      <c r="C118" s="7" t="s">
        <v>57</v>
      </c>
      <c r="D118" s="8">
        <v>145</v>
      </c>
      <c r="E118" s="51">
        <v>79</v>
      </c>
      <c r="F118" s="52"/>
      <c r="G118" s="50">
        <f t="shared" si="1"/>
        <v>54.48275862068965</v>
      </c>
      <c r="H118" s="59"/>
    </row>
    <row r="119" spans="1:8" ht="17.25" customHeight="1">
      <c r="A119" s="7"/>
      <c r="B119" s="14" t="s">
        <v>59</v>
      </c>
      <c r="C119" s="7" t="s">
        <v>71</v>
      </c>
      <c r="D119" s="8">
        <v>7000</v>
      </c>
      <c r="E119" s="51">
        <v>4450</v>
      </c>
      <c r="F119" s="52"/>
      <c r="G119" s="50">
        <f t="shared" si="1"/>
        <v>63.57142857142857</v>
      </c>
      <c r="H119" s="59"/>
    </row>
    <row r="120" spans="1:8" ht="17.25" customHeight="1">
      <c r="A120" s="7">
        <v>5</v>
      </c>
      <c r="B120" s="14" t="s">
        <v>60</v>
      </c>
      <c r="C120" s="7" t="s">
        <v>144</v>
      </c>
      <c r="D120" s="8">
        <v>48</v>
      </c>
      <c r="E120" s="51">
        <v>24</v>
      </c>
      <c r="F120" s="52"/>
      <c r="G120" s="50">
        <f t="shared" si="1"/>
        <v>50</v>
      </c>
      <c r="H120" s="59"/>
    </row>
    <row r="121" spans="1:8" ht="25.5">
      <c r="A121" s="7">
        <v>6</v>
      </c>
      <c r="B121" s="14" t="s">
        <v>61</v>
      </c>
      <c r="C121" s="7" t="s">
        <v>77</v>
      </c>
      <c r="D121" s="8">
        <v>12</v>
      </c>
      <c r="E121" s="51">
        <v>6</v>
      </c>
      <c r="F121" s="52"/>
      <c r="G121" s="50">
        <f t="shared" si="1"/>
        <v>50</v>
      </c>
      <c r="H121" s="59"/>
    </row>
    <row r="122" spans="1:8" ht="21.75" customHeight="1">
      <c r="A122" s="7">
        <v>7</v>
      </c>
      <c r="B122" s="14" t="s">
        <v>62</v>
      </c>
      <c r="C122" s="7" t="s">
        <v>145</v>
      </c>
      <c r="D122" s="8">
        <v>312</v>
      </c>
      <c r="E122" s="51">
        <v>156</v>
      </c>
      <c r="F122" s="52"/>
      <c r="G122" s="50">
        <f t="shared" si="1"/>
        <v>50</v>
      </c>
      <c r="H122" s="59"/>
    </row>
    <row r="123" spans="1:8" ht="21.75" customHeight="1">
      <c r="A123" s="17" t="s">
        <v>63</v>
      </c>
      <c r="B123" s="23" t="s">
        <v>64</v>
      </c>
      <c r="C123" s="7"/>
      <c r="D123" s="8"/>
      <c r="E123" s="51"/>
      <c r="F123" s="52"/>
      <c r="G123" s="50"/>
      <c r="H123" s="59"/>
    </row>
    <row r="124" spans="1:8" s="4" customFormat="1" ht="18.75" customHeight="1">
      <c r="A124" s="7">
        <v>1</v>
      </c>
      <c r="B124" s="14" t="s">
        <v>28</v>
      </c>
      <c r="C124" s="7" t="s">
        <v>75</v>
      </c>
      <c r="D124" s="8">
        <v>67</v>
      </c>
      <c r="E124" s="12">
        <v>61</v>
      </c>
      <c r="F124" s="52"/>
      <c r="G124" s="50">
        <f t="shared" si="1"/>
        <v>91.04477611940298</v>
      </c>
      <c r="H124" s="59"/>
    </row>
    <row r="125" spans="1:8" s="4" customFormat="1" ht="18.75" customHeight="1">
      <c r="A125" s="14"/>
      <c r="B125" s="18" t="s">
        <v>129</v>
      </c>
      <c r="C125" s="7" t="s">
        <v>75</v>
      </c>
      <c r="D125" s="36">
        <v>34</v>
      </c>
      <c r="E125" s="12">
        <v>21</v>
      </c>
      <c r="F125" s="52"/>
      <c r="G125" s="50">
        <f t="shared" si="1"/>
        <v>61.76470588235294</v>
      </c>
      <c r="H125" s="59"/>
    </row>
    <row r="126" spans="1:8" s="4" customFormat="1" ht="18.75" customHeight="1">
      <c r="A126" s="14"/>
      <c r="B126" s="18" t="s">
        <v>130</v>
      </c>
      <c r="C126" s="7" t="s">
        <v>75</v>
      </c>
      <c r="D126" s="38" t="s">
        <v>187</v>
      </c>
      <c r="E126" s="16">
        <v>9</v>
      </c>
      <c r="F126" s="52"/>
      <c r="G126" s="50">
        <f t="shared" si="1"/>
        <v>150</v>
      </c>
      <c r="H126" s="59"/>
    </row>
    <row r="127" spans="1:8" s="4" customFormat="1" ht="18" customHeight="1">
      <c r="A127" s="14"/>
      <c r="B127" s="18" t="s">
        <v>134</v>
      </c>
      <c r="C127" s="7" t="s">
        <v>75</v>
      </c>
      <c r="D127" s="38">
        <v>3</v>
      </c>
      <c r="E127" s="16">
        <v>12</v>
      </c>
      <c r="F127" s="52"/>
      <c r="G127" s="50">
        <f t="shared" si="1"/>
        <v>400</v>
      </c>
      <c r="H127" s="59"/>
    </row>
    <row r="128" spans="1:8" s="4" customFormat="1" ht="44.25" customHeight="1">
      <c r="A128" s="14"/>
      <c r="B128" s="18" t="s">
        <v>131</v>
      </c>
      <c r="C128" s="7" t="s">
        <v>75</v>
      </c>
      <c r="D128" s="36">
        <v>24</v>
      </c>
      <c r="E128" s="16">
        <v>19</v>
      </c>
      <c r="F128" s="52"/>
      <c r="G128" s="50">
        <f t="shared" si="1"/>
        <v>79.16666666666666</v>
      </c>
      <c r="H128" s="59"/>
    </row>
    <row r="129" spans="1:8" s="4" customFormat="1" ht="27" customHeight="1">
      <c r="A129" s="7">
        <v>2</v>
      </c>
      <c r="B129" s="14" t="s">
        <v>78</v>
      </c>
      <c r="C129" s="7" t="s">
        <v>115</v>
      </c>
      <c r="D129" s="15">
        <v>1</v>
      </c>
      <c r="E129" s="27">
        <v>1</v>
      </c>
      <c r="F129" s="52"/>
      <c r="G129" s="50">
        <f t="shared" si="1"/>
        <v>100</v>
      </c>
      <c r="H129" s="59"/>
    </row>
    <row r="130" spans="1:8" s="4" customFormat="1" ht="17.25" customHeight="1">
      <c r="A130" s="7">
        <v>3</v>
      </c>
      <c r="B130" s="14" t="s">
        <v>132</v>
      </c>
      <c r="C130" s="5" t="s">
        <v>77</v>
      </c>
      <c r="D130" s="8">
        <v>15</v>
      </c>
      <c r="E130" s="12">
        <v>9</v>
      </c>
      <c r="F130" s="52"/>
      <c r="G130" s="50">
        <f t="shared" si="1"/>
        <v>60</v>
      </c>
      <c r="H130" s="59"/>
    </row>
    <row r="131" spans="1:8" s="4" customFormat="1" ht="17.25" customHeight="1">
      <c r="A131" s="7">
        <v>4</v>
      </c>
      <c r="B131" s="14" t="s">
        <v>133</v>
      </c>
      <c r="C131" s="5" t="s">
        <v>77</v>
      </c>
      <c r="D131" s="8">
        <v>15</v>
      </c>
      <c r="E131" s="12">
        <v>6</v>
      </c>
      <c r="F131" s="52"/>
      <c r="G131" s="50">
        <f t="shared" si="1"/>
        <v>40</v>
      </c>
      <c r="H131" s="59"/>
    </row>
    <row r="132" spans="1:8" s="4" customFormat="1" ht="17.25" customHeight="1">
      <c r="A132" s="7">
        <v>5</v>
      </c>
      <c r="B132" s="14" t="s">
        <v>79</v>
      </c>
      <c r="C132" s="7" t="s">
        <v>118</v>
      </c>
      <c r="D132" s="8">
        <v>26</v>
      </c>
      <c r="E132" s="12">
        <v>14</v>
      </c>
      <c r="F132" s="52"/>
      <c r="G132" s="50">
        <f t="shared" si="1"/>
        <v>53.84615384615385</v>
      </c>
      <c r="H132" s="59"/>
    </row>
    <row r="133" spans="1:8" s="4" customFormat="1" ht="17.25" customHeight="1">
      <c r="A133" s="7">
        <v>6</v>
      </c>
      <c r="B133" s="14" t="s">
        <v>80</v>
      </c>
      <c r="C133" s="7" t="s">
        <v>118</v>
      </c>
      <c r="D133" s="8">
        <v>11</v>
      </c>
      <c r="E133" s="12">
        <v>30</v>
      </c>
      <c r="F133" s="52"/>
      <c r="G133" s="50">
        <f t="shared" si="1"/>
        <v>272.7272727272727</v>
      </c>
      <c r="H133" s="59"/>
    </row>
    <row r="134" spans="1:8" ht="22.5" customHeight="1">
      <c r="A134" s="17" t="s">
        <v>65</v>
      </c>
      <c r="B134" s="73" t="s">
        <v>68</v>
      </c>
      <c r="C134" s="73"/>
      <c r="D134" s="73"/>
      <c r="E134" s="74"/>
      <c r="F134" s="52"/>
      <c r="G134" s="50"/>
      <c r="H134" s="59"/>
    </row>
    <row r="135" spans="1:8" ht="17.25" customHeight="1">
      <c r="A135" s="7">
        <v>1</v>
      </c>
      <c r="B135" s="11" t="s">
        <v>154</v>
      </c>
      <c r="C135" s="7" t="s">
        <v>159</v>
      </c>
      <c r="D135" s="8">
        <v>14</v>
      </c>
      <c r="E135" s="12">
        <v>13</v>
      </c>
      <c r="F135" s="52"/>
      <c r="G135" s="50">
        <f t="shared" si="1"/>
        <v>92.85714285714286</v>
      </c>
      <c r="H135" s="59"/>
    </row>
    <row r="136" spans="1:8" ht="17.25" customHeight="1">
      <c r="A136" s="7">
        <v>2</v>
      </c>
      <c r="B136" s="14" t="s">
        <v>81</v>
      </c>
      <c r="C136" s="28" t="s">
        <v>135</v>
      </c>
      <c r="D136" s="8">
        <v>160</v>
      </c>
      <c r="E136" s="12">
        <v>149</v>
      </c>
      <c r="F136" s="52"/>
      <c r="G136" s="50">
        <f t="shared" si="1"/>
        <v>93.125</v>
      </c>
      <c r="H136" s="59"/>
    </row>
    <row r="137" spans="1:8" ht="17.25" customHeight="1">
      <c r="A137" s="7">
        <v>3</v>
      </c>
      <c r="B137" s="14" t="s">
        <v>82</v>
      </c>
      <c r="C137" s="28" t="s">
        <v>135</v>
      </c>
      <c r="D137" s="8" t="s">
        <v>155</v>
      </c>
      <c r="E137" s="12">
        <v>42</v>
      </c>
      <c r="F137" s="52"/>
      <c r="G137" s="50"/>
      <c r="H137" s="59"/>
    </row>
    <row r="138" spans="1:8" ht="17.25" customHeight="1">
      <c r="A138" s="7">
        <v>4</v>
      </c>
      <c r="B138" s="14" t="s">
        <v>83</v>
      </c>
      <c r="C138" s="28" t="s">
        <v>135</v>
      </c>
      <c r="D138" s="8" t="s">
        <v>156</v>
      </c>
      <c r="E138" s="12">
        <v>44</v>
      </c>
      <c r="F138" s="52"/>
      <c r="G138" s="50"/>
      <c r="H138" s="59"/>
    </row>
    <row r="139" spans="1:8" ht="18" customHeight="1">
      <c r="A139" s="7">
        <v>5</v>
      </c>
      <c r="B139" s="14" t="s">
        <v>84</v>
      </c>
      <c r="C139" s="28" t="s">
        <v>181</v>
      </c>
      <c r="D139" s="8" t="s">
        <v>228</v>
      </c>
      <c r="E139" s="12">
        <v>5</v>
      </c>
      <c r="F139" s="52"/>
      <c r="G139" s="50"/>
      <c r="H139" s="59"/>
    </row>
    <row r="140" spans="1:8" ht="18" customHeight="1">
      <c r="A140" s="7">
        <v>6</v>
      </c>
      <c r="B140" s="14" t="s">
        <v>157</v>
      </c>
      <c r="C140" s="28"/>
      <c r="D140" s="32" t="s">
        <v>158</v>
      </c>
      <c r="E140" s="51"/>
      <c r="F140" s="52"/>
      <c r="G140" s="50"/>
      <c r="H140" s="59"/>
    </row>
    <row r="141" spans="1:8" ht="23.25" customHeight="1">
      <c r="A141" s="17" t="s">
        <v>67</v>
      </c>
      <c r="B141" s="73" t="s">
        <v>66</v>
      </c>
      <c r="C141" s="73"/>
      <c r="D141" s="73"/>
      <c r="E141" s="74"/>
      <c r="F141" s="52"/>
      <c r="G141" s="50"/>
      <c r="H141" s="59"/>
    </row>
    <row r="142" spans="1:8" ht="19.5" customHeight="1">
      <c r="A142" s="7">
        <v>1</v>
      </c>
      <c r="B142" s="11" t="s">
        <v>163</v>
      </c>
      <c r="C142" s="7" t="s">
        <v>159</v>
      </c>
      <c r="D142" s="8">
        <v>12</v>
      </c>
      <c r="E142" s="12">
        <v>12</v>
      </c>
      <c r="F142" s="52"/>
      <c r="G142" s="50">
        <f>(E142/D142)*100</f>
        <v>100</v>
      </c>
      <c r="H142" s="59"/>
    </row>
    <row r="143" spans="1:8" ht="19.5" customHeight="1">
      <c r="A143" s="7">
        <v>2</v>
      </c>
      <c r="B143" s="14" t="s">
        <v>89</v>
      </c>
      <c r="C143" s="7" t="s">
        <v>135</v>
      </c>
      <c r="D143" s="8" t="s">
        <v>119</v>
      </c>
      <c r="E143" s="12">
        <v>172</v>
      </c>
      <c r="F143" s="52"/>
      <c r="G143" s="50"/>
      <c r="H143" s="59" t="s">
        <v>233</v>
      </c>
    </row>
    <row r="144" spans="1:8" ht="27" customHeight="1">
      <c r="A144" s="7">
        <v>3</v>
      </c>
      <c r="B144" s="14" t="s">
        <v>90</v>
      </c>
      <c r="C144" s="7" t="s">
        <v>135</v>
      </c>
      <c r="D144" s="8" t="s">
        <v>120</v>
      </c>
      <c r="E144" s="12">
        <v>7</v>
      </c>
      <c r="F144" s="52"/>
      <c r="G144" s="50"/>
      <c r="H144" s="59"/>
    </row>
    <row r="145" spans="1:8" ht="13.5" customHeight="1">
      <c r="A145" s="7">
        <v>4</v>
      </c>
      <c r="B145" s="14" t="s">
        <v>91</v>
      </c>
      <c r="C145" s="7" t="s">
        <v>135</v>
      </c>
      <c r="D145" s="8" t="s">
        <v>121</v>
      </c>
      <c r="E145" s="12">
        <v>12</v>
      </c>
      <c r="F145" s="52"/>
      <c r="G145" s="50"/>
      <c r="H145" s="59"/>
    </row>
    <row r="146" spans="1:8" ht="33.75" customHeight="1">
      <c r="A146" s="7">
        <v>5</v>
      </c>
      <c r="B146" s="14" t="s">
        <v>93</v>
      </c>
      <c r="C146" s="7" t="s">
        <v>135</v>
      </c>
      <c r="D146" s="8" t="s">
        <v>122</v>
      </c>
      <c r="E146" s="12">
        <v>4</v>
      </c>
      <c r="F146" s="52"/>
      <c r="G146" s="50"/>
      <c r="H146" s="59"/>
    </row>
    <row r="147" spans="1:8" ht="22.5" customHeight="1">
      <c r="A147" s="7">
        <v>6</v>
      </c>
      <c r="B147" s="14" t="s">
        <v>92</v>
      </c>
      <c r="C147" s="7" t="s">
        <v>181</v>
      </c>
      <c r="D147" s="8">
        <v>30</v>
      </c>
      <c r="E147" s="12">
        <v>10</v>
      </c>
      <c r="F147" s="52"/>
      <c r="G147" s="35">
        <f>(E147/D147)*100</f>
        <v>33.33333333333333</v>
      </c>
      <c r="H147" s="59"/>
    </row>
    <row r="148" spans="1:8" ht="15">
      <c r="A148" s="7">
        <v>7</v>
      </c>
      <c r="B148" s="14" t="s">
        <v>85</v>
      </c>
      <c r="C148" s="7" t="s">
        <v>136</v>
      </c>
      <c r="D148" s="15" t="s">
        <v>164</v>
      </c>
      <c r="E148" s="12">
        <v>23</v>
      </c>
      <c r="F148" s="52"/>
      <c r="G148" s="35"/>
      <c r="H148" s="59"/>
    </row>
    <row r="149" spans="1:8" ht="20.25" customHeight="1">
      <c r="A149" s="7"/>
      <c r="B149" s="14" t="s">
        <v>86</v>
      </c>
      <c r="C149" s="7" t="s">
        <v>136</v>
      </c>
      <c r="D149" s="8"/>
      <c r="E149" s="12">
        <v>8</v>
      </c>
      <c r="F149" s="52"/>
      <c r="G149" s="35"/>
      <c r="H149" s="59"/>
    </row>
    <row r="150" spans="1:8" ht="20.25" customHeight="1">
      <c r="A150" s="7"/>
      <c r="B150" s="14" t="s">
        <v>87</v>
      </c>
      <c r="C150" s="7" t="s">
        <v>136</v>
      </c>
      <c r="D150" s="8"/>
      <c r="E150" s="12">
        <v>4</v>
      </c>
      <c r="F150" s="52"/>
      <c r="G150" s="35"/>
      <c r="H150" s="59"/>
    </row>
    <row r="151" spans="1:8" ht="20.25" customHeight="1">
      <c r="A151" s="7"/>
      <c r="B151" s="14" t="s">
        <v>88</v>
      </c>
      <c r="C151" s="7" t="s">
        <v>136</v>
      </c>
      <c r="D151" s="8"/>
      <c r="E151" s="12">
        <v>11</v>
      </c>
      <c r="F151" s="52"/>
      <c r="G151" s="35"/>
      <c r="H151" s="59"/>
    </row>
    <row r="152" spans="1:8" ht="20.25" customHeight="1">
      <c r="A152" s="7">
        <v>8</v>
      </c>
      <c r="B152" s="14" t="s">
        <v>170</v>
      </c>
      <c r="C152" s="7" t="s">
        <v>165</v>
      </c>
      <c r="D152" s="8" t="s">
        <v>166</v>
      </c>
      <c r="E152" s="12" t="s">
        <v>234</v>
      </c>
      <c r="F152" s="52"/>
      <c r="G152" s="35"/>
      <c r="H152" s="59"/>
    </row>
    <row r="153" spans="1:8" ht="20.25" customHeight="1">
      <c r="A153" s="7">
        <v>9</v>
      </c>
      <c r="B153" s="14" t="s">
        <v>171</v>
      </c>
      <c r="C153" s="7" t="s">
        <v>165</v>
      </c>
      <c r="D153" s="8" t="s">
        <v>167</v>
      </c>
      <c r="E153" s="12"/>
      <c r="F153" s="52"/>
      <c r="G153" s="35"/>
      <c r="H153" s="59"/>
    </row>
    <row r="154" spans="1:8" ht="20.25" customHeight="1">
      <c r="A154" s="7">
        <v>10</v>
      </c>
      <c r="B154" s="14" t="s">
        <v>168</v>
      </c>
      <c r="C154" s="7" t="s">
        <v>48</v>
      </c>
      <c r="D154" s="32" t="s">
        <v>169</v>
      </c>
      <c r="E154" s="12"/>
      <c r="F154" s="52"/>
      <c r="G154" s="35"/>
      <c r="H154" s="59"/>
    </row>
    <row r="155" spans="1:8" ht="23.25" customHeight="1">
      <c r="A155" s="17" t="s">
        <v>69</v>
      </c>
      <c r="B155" s="73" t="s">
        <v>70</v>
      </c>
      <c r="C155" s="73"/>
      <c r="D155" s="73"/>
      <c r="E155" s="74"/>
      <c r="F155" s="52"/>
      <c r="G155" s="35"/>
      <c r="H155" s="59"/>
    </row>
    <row r="156" spans="1:8" ht="25.5">
      <c r="A156" s="7">
        <v>1</v>
      </c>
      <c r="B156" s="14" t="s">
        <v>111</v>
      </c>
      <c r="C156" s="7" t="s">
        <v>240</v>
      </c>
      <c r="D156" s="8">
        <v>1200</v>
      </c>
      <c r="E156" s="12">
        <v>1123</v>
      </c>
      <c r="F156" s="52"/>
      <c r="G156" s="35">
        <f aca="true" t="shared" si="2" ref="G156:G163">(E156/D156)*100</f>
        <v>93.58333333333333</v>
      </c>
      <c r="H156" s="59"/>
    </row>
    <row r="157" spans="1:8" ht="19.5" customHeight="1">
      <c r="A157" s="7">
        <v>2</v>
      </c>
      <c r="B157" s="14" t="s">
        <v>112</v>
      </c>
      <c r="C157" s="7" t="s">
        <v>115</v>
      </c>
      <c r="D157" s="15">
        <v>1</v>
      </c>
      <c r="E157" s="12">
        <v>1</v>
      </c>
      <c r="F157" s="52"/>
      <c r="G157" s="35">
        <f t="shared" si="2"/>
        <v>100</v>
      </c>
      <c r="H157" s="59"/>
    </row>
    <row r="158" spans="1:8" ht="31.5" customHeight="1">
      <c r="A158" s="7">
        <v>3</v>
      </c>
      <c r="B158" s="14" t="s">
        <v>113</v>
      </c>
      <c r="C158" s="7" t="s">
        <v>115</v>
      </c>
      <c r="D158" s="15">
        <v>2</v>
      </c>
      <c r="E158" s="12">
        <v>1</v>
      </c>
      <c r="F158" s="52"/>
      <c r="G158" s="35">
        <f t="shared" si="2"/>
        <v>50</v>
      </c>
      <c r="H158" s="59"/>
    </row>
    <row r="159" spans="1:8" ht="25.5">
      <c r="A159" s="7">
        <v>4</v>
      </c>
      <c r="B159" s="14" t="s">
        <v>114</v>
      </c>
      <c r="C159" s="7" t="s">
        <v>115</v>
      </c>
      <c r="D159" s="15">
        <v>5</v>
      </c>
      <c r="E159" s="12">
        <v>3</v>
      </c>
      <c r="F159" s="52"/>
      <c r="G159" s="35">
        <f t="shared" si="2"/>
        <v>60</v>
      </c>
      <c r="H159" s="59"/>
    </row>
    <row r="160" spans="1:8" ht="25.5">
      <c r="A160" s="7">
        <v>5</v>
      </c>
      <c r="B160" s="14" t="s">
        <v>116</v>
      </c>
      <c r="C160" s="7" t="s">
        <v>188</v>
      </c>
      <c r="D160" s="15">
        <v>1</v>
      </c>
      <c r="E160" s="12">
        <v>1</v>
      </c>
      <c r="F160" s="52"/>
      <c r="G160" s="35">
        <f t="shared" si="2"/>
        <v>100</v>
      </c>
      <c r="H160" s="59"/>
    </row>
    <row r="161" spans="1:8" ht="25.5">
      <c r="A161" s="7">
        <v>6</v>
      </c>
      <c r="B161" s="14" t="s">
        <v>117</v>
      </c>
      <c r="C161" s="7" t="s">
        <v>188</v>
      </c>
      <c r="D161" s="15">
        <v>2</v>
      </c>
      <c r="E161" s="12">
        <v>1</v>
      </c>
      <c r="F161" s="52"/>
      <c r="G161" s="35">
        <f t="shared" si="2"/>
        <v>50</v>
      </c>
      <c r="H161" s="59"/>
    </row>
    <row r="162" spans="1:8" ht="30" customHeight="1">
      <c r="A162" s="7">
        <v>7</v>
      </c>
      <c r="B162" s="14" t="s">
        <v>189</v>
      </c>
      <c r="C162" s="7" t="s">
        <v>188</v>
      </c>
      <c r="D162" s="15">
        <v>2</v>
      </c>
      <c r="E162" s="12"/>
      <c r="F162" s="52"/>
      <c r="G162" s="35">
        <f t="shared" si="2"/>
        <v>0</v>
      </c>
      <c r="H162" s="59"/>
    </row>
    <row r="163" spans="1:8" ht="19.5" customHeight="1">
      <c r="A163" s="29">
        <v>8</v>
      </c>
      <c r="B163" s="30" t="s">
        <v>184</v>
      </c>
      <c r="C163" s="29" t="s">
        <v>115</v>
      </c>
      <c r="D163" s="31">
        <v>4</v>
      </c>
      <c r="E163" s="12">
        <v>2</v>
      </c>
      <c r="F163" s="58"/>
      <c r="G163" s="35">
        <f t="shared" si="2"/>
        <v>50</v>
      </c>
      <c r="H163" s="70"/>
    </row>
    <row r="164" spans="1:8" ht="19.5" customHeight="1">
      <c r="A164" s="23" t="s">
        <v>212</v>
      </c>
      <c r="B164" s="23" t="s">
        <v>213</v>
      </c>
      <c r="C164" s="14"/>
      <c r="D164" s="14"/>
      <c r="E164" s="14"/>
      <c r="F164" s="59"/>
      <c r="G164" s="35"/>
      <c r="H164" s="59"/>
    </row>
    <row r="165" spans="1:8" ht="15">
      <c r="A165" s="7">
        <v>1</v>
      </c>
      <c r="B165" s="14" t="s">
        <v>214</v>
      </c>
      <c r="C165" s="5" t="s">
        <v>48</v>
      </c>
      <c r="D165" s="36"/>
      <c r="E165" s="12"/>
      <c r="F165" s="52"/>
      <c r="G165" s="35"/>
      <c r="H165" s="59"/>
    </row>
    <row r="166" spans="1:8" ht="15">
      <c r="A166" s="7">
        <v>2</v>
      </c>
      <c r="B166" s="14" t="s">
        <v>217</v>
      </c>
      <c r="C166" s="5" t="s">
        <v>48</v>
      </c>
      <c r="D166" s="36"/>
      <c r="E166" s="12">
        <v>850000</v>
      </c>
      <c r="F166" s="52"/>
      <c r="G166" s="35"/>
      <c r="H166" s="59"/>
    </row>
    <row r="167" spans="1:8" ht="15">
      <c r="A167" s="7">
        <v>3</v>
      </c>
      <c r="B167" s="14" t="s">
        <v>215</v>
      </c>
      <c r="C167" s="5" t="s">
        <v>48</v>
      </c>
      <c r="D167" s="36"/>
      <c r="E167" s="12"/>
      <c r="F167" s="52"/>
      <c r="G167" s="35"/>
      <c r="H167" s="59"/>
    </row>
    <row r="168" spans="1:8" ht="15">
      <c r="A168" s="60">
        <v>4</v>
      </c>
      <c r="B168" s="61" t="s">
        <v>216</v>
      </c>
      <c r="C168" s="62" t="s">
        <v>48</v>
      </c>
      <c r="D168" s="63"/>
      <c r="E168" s="64"/>
      <c r="F168" s="65"/>
      <c r="G168" s="66"/>
      <c r="H168" s="71"/>
    </row>
  </sheetData>
  <sheetProtection/>
  <mergeCells count="22">
    <mergeCell ref="B10:C10"/>
    <mergeCell ref="B14:C14"/>
    <mergeCell ref="A8:A9"/>
    <mergeCell ref="B8:B9"/>
    <mergeCell ref="C8:C9"/>
    <mergeCell ref="D8:D9"/>
    <mergeCell ref="B42:E42"/>
    <mergeCell ref="B20:C20"/>
    <mergeCell ref="B32:C32"/>
    <mergeCell ref="B34:C34"/>
    <mergeCell ref="B48:C48"/>
    <mergeCell ref="B93:C93"/>
    <mergeCell ref="B113:E113"/>
    <mergeCell ref="B134:E134"/>
    <mergeCell ref="B141:E141"/>
    <mergeCell ref="B155:E155"/>
    <mergeCell ref="A1:H1"/>
    <mergeCell ref="A4:H4"/>
    <mergeCell ref="A3:H3"/>
    <mergeCell ref="A6:H6"/>
    <mergeCell ref="E8:E9"/>
    <mergeCell ref="F8:H8"/>
  </mergeCells>
  <printOptions/>
  <pageMargins left="0.26" right="0.2" top="0.27" bottom="0.2" header="0.3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2019-06-24T03:32:07Z</cp:lastPrinted>
  <dcterms:created xsi:type="dcterms:W3CDTF">2019-01-10T04:00:32Z</dcterms:created>
  <dcterms:modified xsi:type="dcterms:W3CDTF">2019-06-27T08:52:25Z</dcterms:modified>
  <cp:category/>
  <cp:version/>
  <cp:contentType/>
  <cp:contentStatus/>
</cp:coreProperties>
</file>